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workbookProtection lockStructure="1"/>
  <bookViews>
    <workbookView xWindow="160" yWindow="0" windowWidth="16380" windowHeight="8200"/>
  </bookViews>
  <sheets>
    <sheet name="Modello Ril. DOS" sheetId="1" r:id="rId1"/>
    <sheet name="Istruzioni" sheetId="2" r:id="rId2"/>
    <sheet name="Cod Mecc ISTITUTI" sheetId="3" r:id="rId3"/>
    <sheet name="Classi Conc" sheetId="4" r:id="rId4"/>
  </sheets>
  <externalReferences>
    <externalReference r:id="rId5"/>
  </externalReferences>
  <definedNames>
    <definedName name="_xlnm._FilterDatabase" localSheetId="3" hidden="1">'Classi Conc'!$A$1:$B$1</definedName>
    <definedName name="_xlnm._FilterDatabase" localSheetId="2" hidden="1">'Cod Mecc ISTITUTI'!$A$1:$F$72</definedName>
    <definedName name="_xlnm.Print_Area" localSheetId="0">'Modello Ril. DOS'!$A$1:$AN$128</definedName>
    <definedName name="clconcorso">#REF!</definedName>
  </definedNames>
  <calcPr calcId="125725"/>
</workbook>
</file>

<file path=xl/calcChain.xml><?xml version="1.0" encoding="utf-8"?>
<calcChain xmlns="http://schemas.openxmlformats.org/spreadsheetml/2006/main">
  <c r="AW8" i="1"/>
  <c r="AW9"/>
  <c r="AW10"/>
  <c r="AW11"/>
  <c r="AV12"/>
  <c r="AW12"/>
  <c r="AV13"/>
  <c r="AW13"/>
  <c r="Q14"/>
  <c r="AV14"/>
  <c r="AW14"/>
  <c r="AV15"/>
  <c r="AW15"/>
  <c r="AV16"/>
  <c r="AW16"/>
  <c r="AV17"/>
  <c r="AW17"/>
  <c r="X18"/>
  <c r="AV18"/>
  <c r="AW18"/>
  <c r="AV19"/>
  <c r="AW19"/>
  <c r="I20"/>
  <c r="AV20"/>
  <c r="AW20"/>
  <c r="AV21"/>
  <c r="AW21"/>
  <c r="AV22"/>
  <c r="AW22"/>
  <c r="R23"/>
  <c r="AE23"/>
  <c r="AV23"/>
  <c r="AW23"/>
  <c r="AV24"/>
  <c r="AW24"/>
  <c r="AV25"/>
  <c r="AW25"/>
  <c r="AV26"/>
  <c r="AW26"/>
  <c r="AV27"/>
  <c r="AW27"/>
  <c r="AV28"/>
  <c r="AW28"/>
  <c r="AV29"/>
  <c r="AW29"/>
  <c r="AV30"/>
  <c r="AW30"/>
  <c r="AV31"/>
  <c r="AW31"/>
  <c r="AS32"/>
  <c r="AV32"/>
  <c r="AW32"/>
  <c r="AK33"/>
  <c r="AV33"/>
  <c r="AW33"/>
  <c r="AV34"/>
  <c r="AW34"/>
  <c r="AK35"/>
  <c r="AV35"/>
  <c r="AW35"/>
  <c r="AV36"/>
  <c r="AW36"/>
  <c r="AK37"/>
  <c r="AV37"/>
  <c r="AW37"/>
  <c r="AV38"/>
  <c r="AW38"/>
  <c r="AV39"/>
  <c r="AW39"/>
  <c r="AK40"/>
  <c r="AV40"/>
  <c r="AW40"/>
  <c r="AV41"/>
  <c r="AW41"/>
  <c r="AV42"/>
  <c r="AW42"/>
  <c r="AK43"/>
  <c r="AS43"/>
  <c r="AV43"/>
  <c r="AW43"/>
  <c r="AV44"/>
  <c r="AW44"/>
  <c r="AV45"/>
  <c r="AW45"/>
  <c r="AK46"/>
  <c r="AV46"/>
  <c r="AW46"/>
  <c r="AV47"/>
  <c r="AW47"/>
  <c r="AV48"/>
  <c r="AW48"/>
  <c r="AK49"/>
  <c r="AV49"/>
  <c r="AW49"/>
  <c r="AV50"/>
  <c r="AW50"/>
  <c r="AV51"/>
  <c r="AW51"/>
  <c r="AK52"/>
  <c r="AS52"/>
  <c r="AV52"/>
  <c r="AW52"/>
  <c r="AV53"/>
  <c r="AW53"/>
  <c r="AK54"/>
  <c r="AV54"/>
  <c r="AW54"/>
  <c r="AV55"/>
  <c r="AW55"/>
  <c r="AK56"/>
  <c r="AV56"/>
  <c r="AW56"/>
  <c r="AV57"/>
  <c r="AW57"/>
  <c r="AV58"/>
  <c r="AW58"/>
  <c r="AK59"/>
  <c r="AK62" s="1"/>
  <c r="AV59"/>
  <c r="AW59"/>
  <c r="AV60"/>
  <c r="AW60"/>
  <c r="AV61"/>
  <c r="AW61"/>
  <c r="AV62"/>
  <c r="AW62"/>
  <c r="AV63"/>
  <c r="AW63"/>
  <c r="AV64"/>
  <c r="AW64"/>
  <c r="AV65"/>
  <c r="AW65"/>
  <c r="AV66"/>
  <c r="AW66"/>
  <c r="AV67"/>
  <c r="AW67"/>
  <c r="AK68"/>
  <c r="AK74" s="1"/>
  <c r="AV68"/>
  <c r="AW68"/>
  <c r="AV69"/>
  <c r="AW69"/>
  <c r="AV70"/>
  <c r="AW70"/>
  <c r="AK71"/>
  <c r="AV71"/>
  <c r="AW71"/>
  <c r="AV72"/>
  <c r="AW72"/>
  <c r="AV73"/>
  <c r="AW73"/>
  <c r="AV74"/>
  <c r="AW74"/>
  <c r="AV75"/>
  <c r="AW75"/>
  <c r="AV76"/>
  <c r="AW76"/>
  <c r="AV77"/>
  <c r="AW77"/>
  <c r="AV78"/>
  <c r="AW78"/>
  <c r="AV79"/>
  <c r="AW79"/>
  <c r="AK80"/>
  <c r="AV80"/>
  <c r="AW80"/>
  <c r="AV81"/>
  <c r="AW81"/>
  <c r="AV82"/>
  <c r="AW82"/>
  <c r="AK83"/>
  <c r="AV83"/>
  <c r="AW83"/>
  <c r="AV84"/>
  <c r="AW84"/>
  <c r="AV85"/>
  <c r="AW85"/>
  <c r="AJ86"/>
  <c r="AV86"/>
  <c r="AW86"/>
  <c r="AV87"/>
  <c r="AW87"/>
  <c r="AV88"/>
  <c r="AW88"/>
  <c r="AJ89"/>
  <c r="AV89"/>
  <c r="AW89"/>
  <c r="AV90"/>
  <c r="AW90"/>
  <c r="AJ92"/>
  <c r="AJ95"/>
  <c r="AJ98"/>
  <c r="AN91"/>
  <c r="AK105" s="1"/>
  <c r="AV91"/>
  <c r="AW91"/>
  <c r="AV92"/>
  <c r="AW92"/>
  <c r="AV93"/>
  <c r="AW93"/>
  <c r="AV94"/>
  <c r="AW94"/>
  <c r="AV95"/>
  <c r="AW95"/>
  <c r="AV96"/>
  <c r="AW96"/>
  <c r="AV97"/>
  <c r="AW97"/>
  <c r="AV98"/>
  <c r="AW98"/>
  <c r="AV99"/>
  <c r="AW99"/>
  <c r="AV100"/>
  <c r="AW100"/>
  <c r="AK101"/>
  <c r="AV101"/>
  <c r="AW101"/>
  <c r="AV102"/>
  <c r="AW102"/>
  <c r="AV103"/>
  <c r="AW103"/>
  <c r="AV104"/>
  <c r="AW104"/>
  <c r="AV105"/>
  <c r="AW105"/>
  <c r="AV106"/>
  <c r="AW106"/>
  <c r="AV107"/>
  <c r="AW107"/>
  <c r="AV108"/>
  <c r="AW108"/>
  <c r="AV109"/>
  <c r="AW109"/>
  <c r="AV110"/>
  <c r="AW110"/>
  <c r="AV111"/>
  <c r="AW111"/>
  <c r="AV112"/>
  <c r="AW112"/>
  <c r="AV113"/>
  <c r="AW113"/>
  <c r="AV114"/>
  <c r="AW114"/>
  <c r="AV115"/>
  <c r="AW115"/>
  <c r="AV116"/>
  <c r="AW116"/>
  <c r="AV117"/>
  <c r="AW117"/>
  <c r="AV118"/>
  <c r="AW118"/>
  <c r="AV119"/>
  <c r="AW119"/>
  <c r="AV120"/>
  <c r="AW120"/>
  <c r="AV121"/>
  <c r="AW121"/>
  <c r="AV122"/>
  <c r="AW122"/>
  <c r="AV123"/>
  <c r="AW123"/>
  <c r="AV124"/>
  <c r="AW124"/>
  <c r="AV125"/>
  <c r="AW125"/>
  <c r="AV126"/>
  <c r="AW126"/>
  <c r="AV127"/>
  <c r="AW127"/>
  <c r="AV128"/>
  <c r="AW128"/>
  <c r="AV129"/>
  <c r="AW129"/>
  <c r="AV130"/>
  <c r="AW130"/>
  <c r="AV131"/>
  <c r="AW131"/>
  <c r="AV132"/>
  <c r="AW132"/>
  <c r="AV133"/>
  <c r="AW133"/>
  <c r="AV134"/>
  <c r="AW134"/>
  <c r="AV135"/>
  <c r="AW135"/>
  <c r="AV136"/>
  <c r="AW136"/>
  <c r="AV137"/>
  <c r="AW137"/>
  <c r="AV138"/>
  <c r="AW138"/>
  <c r="AV139"/>
  <c r="AW139"/>
  <c r="AV140"/>
  <c r="AW140"/>
  <c r="AV141"/>
  <c r="AW141"/>
  <c r="AW142"/>
  <c r="AW143"/>
  <c r="AW144"/>
  <c r="AW145"/>
  <c r="AW146"/>
  <c r="AW147"/>
  <c r="AW148"/>
  <c r="AW149"/>
  <c r="AW150"/>
  <c r="AW151"/>
  <c r="AW152"/>
  <c r="AW153"/>
  <c r="AW154"/>
  <c r="AW155"/>
  <c r="AW156"/>
  <c r="AW157"/>
  <c r="AW158"/>
  <c r="AW159"/>
  <c r="AW160"/>
  <c r="AW161"/>
  <c r="AW162"/>
  <c r="AW163"/>
  <c r="AW164"/>
  <c r="AW165"/>
  <c r="AW166"/>
  <c r="AW167"/>
  <c r="AJ108" l="1"/>
</calcChain>
</file>

<file path=xl/sharedStrings.xml><?xml version="1.0" encoding="utf-8"?>
<sst xmlns="http://schemas.openxmlformats.org/spreadsheetml/2006/main" count="1140" uniqueCount="648">
  <si>
    <t xml:space="preserve">
RILEVAZIONE TITOLARI SU DOTAZIONE ORGANICA SOSTEGNO
ISTRUZIONE SECONDARIA DI II GRADO
SCHEDA DOCENTE TITOLARE SU D.O.S. 
</t>
  </si>
  <si>
    <t>L</t>
  </si>
  <si>
    <t>SOTTOSCRITT</t>
  </si>
  <si>
    <t>COGNOME</t>
  </si>
  <si>
    <t>NOME</t>
  </si>
  <si>
    <t xml:space="preserve">NAT </t>
  </si>
  <si>
    <t>A</t>
  </si>
  <si>
    <t>(</t>
  </si>
  <si>
    <t>)</t>
  </si>
  <si>
    <t>IL</t>
  </si>
  <si>
    <t>/</t>
  </si>
  <si>
    <t>PROVINCIA</t>
  </si>
  <si>
    <t>PROV.</t>
  </si>
  <si>
    <t>NO</t>
  </si>
  <si>
    <t xml:space="preserve">RESIDENTE A </t>
  </si>
  <si>
    <t>SI</t>
  </si>
  <si>
    <t xml:space="preserve">COMUNE </t>
  </si>
  <si>
    <t>C.A.P.</t>
  </si>
  <si>
    <t>INDIRIZZO</t>
  </si>
  <si>
    <t>TEL.</t>
  </si>
  <si>
    <t xml:space="preserve">VIA/PIAZZA </t>
  </si>
  <si>
    <t xml:space="preserve">N° </t>
  </si>
  <si>
    <t>CLASSE DI CONCORSO DI TITOLARITÀ</t>
  </si>
  <si>
    <t>AREA DI SOSTEGNO</t>
  </si>
  <si>
    <t>AD01</t>
  </si>
  <si>
    <t>AD02</t>
  </si>
  <si>
    <t>AD03</t>
  </si>
  <si>
    <t>AD04</t>
  </si>
  <si>
    <t>SCUOLA DI SERVIZIO</t>
  </si>
  <si>
    <t>COMUNE DI SERVIZIO</t>
  </si>
  <si>
    <t>X</t>
  </si>
  <si>
    <t>CHIEDE</t>
  </si>
  <si>
    <t>CONFERMA dell’utilizzo presso l'Istituto   ____________________________________________________</t>
  </si>
  <si>
    <t>NUOVO UTILIZZO</t>
  </si>
  <si>
    <t xml:space="preserve">(in tale caso il docente dovrà produrre domanda di utilizzazione secondo CCNI di prossima pubblicazione) </t>
  </si>
  <si>
    <t>Dichiara i seguenti titoli valutabili ai sensi del C.C.N.L sulla mobilità, al fine dell’attribuzione del punteggio per le operazioni di utilizzazioni</t>
  </si>
  <si>
    <t>COMPILAZIONE A CURA DELL' INTERESSATO</t>
  </si>
  <si>
    <t>RISERVATO ALL'UST</t>
  </si>
  <si>
    <r>
      <t xml:space="preserve">ANZIANITA’ DI SERVIZIO (TIT. I TAB.)  </t>
    </r>
    <r>
      <rPr>
        <b/>
        <u/>
        <sz val="10"/>
        <color indexed="18"/>
        <rFont val="Arial Narrow"/>
        <family val="2"/>
      </rPr>
      <t>-  SI CONSIDERA  ANCHE L'ANNO IN CORSO</t>
    </r>
  </si>
  <si>
    <r>
      <t>ANZIANITÀ DI SERVIZIO COMUNQUE  PRESTATO DOPO LA DECORRENZA GIURIDICA DELLA NOMINA NEL</t>
    </r>
    <r>
      <rPr>
        <b/>
        <sz val="8"/>
        <rFont val="Arial Narrow"/>
        <family val="2"/>
      </rPr>
      <t xml:space="preserve"> RUOLO DI APPARTENENZA., INCLUSO L'ANNO IN CORSO</t>
    </r>
    <r>
      <rPr>
        <sz val="8"/>
        <rFont val="Arial Narrow"/>
        <family val="2"/>
      </rPr>
      <t xml:space="preserve"> </t>
    </r>
    <r>
      <rPr>
        <b/>
        <sz val="8"/>
        <color indexed="10"/>
        <rFont val="Arial Narrow"/>
        <family val="2"/>
      </rPr>
      <t xml:space="preserve">(6 punti per ogni anno) </t>
    </r>
  </si>
  <si>
    <t>ANNI</t>
  </si>
  <si>
    <t>PUNTI</t>
  </si>
  <si>
    <t xml:space="preserve">                                                                                      DI CUI:</t>
  </si>
  <si>
    <t xml:space="preserve">SU POSTI DI SOSTEGNO(CON TITOLO DI SPEC.)   </t>
  </si>
  <si>
    <t xml:space="preserve">SU PICCOLE ISOLE.  </t>
  </si>
  <si>
    <t xml:space="preserve">IN PAESI IN VIA DI SVILUPPO.   </t>
  </si>
  <si>
    <r>
      <t>ANZIANITÀ DERIVANTE DA DECORRENZA GIURIDICA DELLA NOMINA NEL  RUOLO DI APPARTENENZA ANTERIORE ALLA DECORRENZA ECONOMICA, NON   COPERTA DA EFFETTIVO SERVIZIO, E  DA SERVIZIO DI RUOLO PRECEDENTEMENTE PRESTATO NEGLI ISTITUTI DI  I</t>
    </r>
    <r>
      <rPr>
        <b/>
        <sz val="8"/>
        <rFont val="Arial Narrow"/>
        <family val="2"/>
      </rPr>
      <t>STRUZIONE SECONDARIA DI I GRADO</t>
    </r>
    <r>
      <rPr>
        <sz val="8"/>
        <rFont val="Arial Narrow"/>
        <family val="2"/>
      </rPr>
      <t xml:space="preserve">.     </t>
    </r>
    <r>
      <rPr>
        <b/>
        <sz val="8"/>
        <color indexed="10"/>
        <rFont val="Arial Narrow"/>
        <family val="2"/>
      </rPr>
      <t xml:space="preserve">(3 punti per ogni anno)  </t>
    </r>
    <r>
      <rPr>
        <sz val="8"/>
        <rFont val="Arial Narrow"/>
        <family val="2"/>
      </rPr>
      <t xml:space="preserve">  </t>
    </r>
  </si>
  <si>
    <r>
      <t>ANZIANITÀ DI SERVIZIO</t>
    </r>
    <r>
      <rPr>
        <b/>
        <sz val="8"/>
        <rFont val="Arial Narrow"/>
        <family val="2"/>
      </rPr>
      <t xml:space="preserve"> PRE-RUOLO</t>
    </r>
    <r>
      <rPr>
        <sz val="8"/>
        <rFont val="Arial Narrow"/>
        <family val="2"/>
      </rPr>
      <t xml:space="preserve">  RIPORTATA AL PUNTO 3 DELL'ALLEGATO D. </t>
    </r>
    <r>
      <rPr>
        <b/>
        <sz val="8"/>
        <rFont val="Arial Narrow"/>
        <family val="2"/>
      </rPr>
      <t xml:space="preserve"> </t>
    </r>
    <r>
      <rPr>
        <b/>
        <sz val="8"/>
        <color indexed="10"/>
        <rFont val="Arial Narrow"/>
        <family val="2"/>
      </rPr>
      <t xml:space="preserve">(primi 4 anni: 3 punti per ogni anno. Tutti gli altri anni: 2 punti per anno)      </t>
    </r>
    <r>
      <rPr>
        <b/>
        <sz val="8"/>
        <rFont val="Arial Narrow"/>
        <family val="2"/>
      </rPr>
      <t xml:space="preserve">                              </t>
    </r>
  </si>
  <si>
    <r>
      <t xml:space="preserve">                                                                                      </t>
    </r>
    <r>
      <rPr>
        <b/>
        <sz val="8"/>
        <rFont val="Arial Narrow"/>
        <family val="2"/>
      </rPr>
      <t>DI CUI:</t>
    </r>
  </si>
  <si>
    <r>
      <t xml:space="preserve">SERVIZIO DI RUOLO PRESTATO SENZA SOLUZIONE DI </t>
    </r>
    <r>
      <rPr>
        <b/>
        <sz val="8"/>
        <rFont val="Arial Narrow"/>
        <family val="2"/>
      </rPr>
      <t>CONTINUITA'</t>
    </r>
    <r>
      <rPr>
        <sz val="8"/>
        <rFont val="Arial Narrow"/>
        <family val="2"/>
      </rPr>
      <t xml:space="preserve"> CON DECORRENZA </t>
    </r>
    <r>
      <rPr>
        <b/>
        <sz val="8"/>
        <rFont val="Arial Narrow"/>
        <family val="2"/>
      </rPr>
      <t>DALL'A.S. 2003/2004</t>
    </r>
    <r>
      <rPr>
        <sz val="8"/>
        <rFont val="Arial Narrow"/>
        <family val="2"/>
      </rPr>
      <t xml:space="preserve"> NELLA SCUOLA DI ATTUALE SERVIZIO. </t>
    </r>
    <r>
      <rPr>
        <b/>
        <sz val="8"/>
        <color indexed="10"/>
        <rFont val="Arial Narrow"/>
        <family val="2"/>
      </rPr>
      <t>(Si valutano almeno 3 anni - I primi 5 anni: 2 punti per ogni anno. Tutti gli altri anni:3 punti per ogni anno)</t>
    </r>
  </si>
  <si>
    <t>TOT. TAB. I</t>
  </si>
  <si>
    <t>ESIGENZE DI FAMIGLIA (TIT. II DELLA TAB.)</t>
  </si>
  <si>
    <r>
      <t xml:space="preserve">NUMERO DEI FIGLI DI ETA' </t>
    </r>
    <r>
      <rPr>
        <b/>
        <sz val="8"/>
        <rFont val="Arial Narrow"/>
        <family val="2"/>
      </rPr>
      <t>INFERIORE AI 6 ANNI</t>
    </r>
    <r>
      <rPr>
        <sz val="8"/>
        <rFont val="Arial Narrow"/>
        <family val="2"/>
      </rPr>
      <t>. (</t>
    </r>
    <r>
      <rPr>
        <u/>
        <sz val="8"/>
        <rFont val="Arial Narrow"/>
        <family val="2"/>
      </rPr>
      <t>incluso chi compie i 6 anni entro il 31/12/2013</t>
    </r>
    <r>
      <rPr>
        <sz val="8"/>
        <rFont val="Arial Narrow"/>
        <family val="2"/>
      </rPr>
      <t>)</t>
    </r>
    <r>
      <rPr>
        <sz val="8"/>
        <color indexed="18"/>
        <rFont val="Arial Narrow"/>
        <family val="2"/>
      </rPr>
      <t xml:space="preserve">  </t>
    </r>
    <r>
      <rPr>
        <b/>
        <sz val="8"/>
        <color indexed="10"/>
        <rFont val="Arial Narrow"/>
        <family val="2"/>
      </rPr>
      <t>(4 punti per ogni figlio)</t>
    </r>
  </si>
  <si>
    <t>N°</t>
  </si>
  <si>
    <r>
      <t xml:space="preserve">NUMERO DEI FIGLI di età superiore ai sei anni, ma che non abbia superato il diciottesimo anno di età ovvero per ogni figlio maggiorenne che risulti totalmente o permanentemente inabile a proficuo lavoro </t>
    </r>
    <r>
      <rPr>
        <u/>
        <sz val="8"/>
        <rFont val="Arial Narrow"/>
        <family val="2"/>
      </rPr>
      <t>(incluso chi compie i 18 anni entro il 31/12/2013</t>
    </r>
    <r>
      <rPr>
        <sz val="8"/>
        <rFont val="Arial Narrow"/>
        <family val="2"/>
      </rPr>
      <t xml:space="preserve">) </t>
    </r>
    <r>
      <rPr>
        <b/>
        <sz val="8"/>
        <color indexed="18"/>
        <rFont val="Arial Narrow"/>
        <family val="2"/>
      </rPr>
      <t xml:space="preserve"> </t>
    </r>
    <r>
      <rPr>
        <b/>
        <sz val="8"/>
        <color indexed="10"/>
        <rFont val="Arial Narrow"/>
        <family val="2"/>
      </rPr>
      <t>(3 punti per ogni figlio)</t>
    </r>
  </si>
  <si>
    <t>TOT. TAB. II</t>
  </si>
  <si>
    <t>TITOLI GENERALI (TIT.  III DELLA TAB.)</t>
  </si>
  <si>
    <r>
      <t xml:space="preserve">NUMERO DI PROMOZIONI PER MERITO  DISTINTO.  </t>
    </r>
    <r>
      <rPr>
        <b/>
        <sz val="8"/>
        <rFont val="Arial Narrow"/>
        <family val="2"/>
      </rPr>
      <t xml:space="preserve"> </t>
    </r>
    <r>
      <rPr>
        <b/>
        <sz val="8"/>
        <color indexed="10"/>
        <rFont val="Arial Narrow"/>
        <family val="2"/>
      </rPr>
      <t xml:space="preserve">(3 punti) </t>
    </r>
    <r>
      <rPr>
        <sz val="8"/>
        <rFont val="Arial Narrow"/>
        <family val="2"/>
      </rPr>
      <t xml:space="preserve">                                  </t>
    </r>
  </si>
  <si>
    <r>
      <t xml:space="preserve">SUPERAMENTO DI </t>
    </r>
    <r>
      <rPr>
        <b/>
        <sz val="8"/>
        <rFont val="Arial Narrow"/>
        <family val="2"/>
      </rPr>
      <t>PUBBLICO CONCORSO PER TITOLI ED ESAMI</t>
    </r>
    <r>
      <rPr>
        <sz val="8"/>
        <rFont val="Arial Narrow"/>
        <family val="2"/>
      </rPr>
      <t xml:space="preserve">  RELATIVO AL  RUOLO DI APPARTENENZA O A RUOLI DI LIVELLO PARI O SUPERIORE. (</t>
    </r>
    <r>
      <rPr>
        <u/>
        <sz val="8"/>
        <rFont val="Arial Narrow"/>
        <family val="2"/>
      </rPr>
      <t>è valutabile solo il concorso ordinario e al max. uno</t>
    </r>
    <r>
      <rPr>
        <sz val="8"/>
        <rFont val="Arial Narrow"/>
        <family val="2"/>
      </rPr>
      <t xml:space="preserve">)                              </t>
    </r>
    <r>
      <rPr>
        <sz val="8"/>
        <color indexed="10"/>
        <rFont val="Arial Narrow"/>
        <family val="2"/>
      </rPr>
      <t xml:space="preserve"> </t>
    </r>
    <r>
      <rPr>
        <b/>
        <sz val="8"/>
        <color indexed="10"/>
        <rFont val="Arial Narrow"/>
        <family val="2"/>
      </rPr>
      <t xml:space="preserve">(12 punti) </t>
    </r>
    <r>
      <rPr>
        <b/>
        <sz val="8"/>
        <rFont val="Arial Narrow"/>
        <family val="2"/>
      </rPr>
      <t xml:space="preserve">  </t>
    </r>
    <r>
      <rPr>
        <sz val="8"/>
        <rFont val="Arial Narrow"/>
        <family val="2"/>
      </rPr>
      <t xml:space="preserve">                                  </t>
    </r>
  </si>
  <si>
    <r>
      <t xml:space="preserve">NUMERO DI </t>
    </r>
    <r>
      <rPr>
        <b/>
        <sz val="7"/>
        <rFont val="Arial Narrow"/>
        <family val="2"/>
      </rPr>
      <t>DIPLOMI DI SPECIALIZZAZIONE</t>
    </r>
    <r>
      <rPr>
        <sz val="7"/>
        <rFont val="Arial Narrow"/>
        <family val="2"/>
      </rPr>
      <t xml:space="preserve"> CONSEGUITI IN CORSI </t>
    </r>
    <r>
      <rPr>
        <b/>
        <sz val="7"/>
        <rFont val="Arial Narrow"/>
        <family val="2"/>
      </rPr>
      <t>POST-LAUREA</t>
    </r>
    <r>
      <rPr>
        <sz val="7"/>
        <rFont val="Arial Narrow"/>
        <family val="2"/>
      </rPr>
      <t xml:space="preserve"> PREVISTI DAGLI STATUTI OVVERO DAL D.P.R. 162/82, OVVERO DALLA LEGGE N. 341/90 (ARTT 4,6,8) OVVERO DAL DECRETO N. 509/99 ATTIVATI DALLE UNIVERSITÀ STATALI O LIBERE OVVERO DA ISTITUTI UNIVERSITARI STATALI O PAREGGIATI OVVERO IN CORSI ATTIVATI DA AMMINISTRAZIONI E/O ISTITUTI PUBBLICI PURCHE' I TITOLI SIANO RICONOSCIUTI EQUIPOLLENTI DAI COMPETENTI ORGANISMI UNIVERSITARI, IVI COMPRESI GLI ISTITUTI DI EDUCAZIONE FISICA STATALI O PAREGGIATI, NELL'AMBITO DELLE SCIENZE DELL'EDUCAZIONE E/O NELL'AMBITO DELLE DISCIPLINE ATTUALMENTE INSEGNATE DAL DOCENTE; A TALE NUMERO VA AGGIUNTO IL NUMERO DI DIPLOMI DI PERFEZIONAMENTO POST-LAUREA, QUALORA SIANO STATI CONSEGUITI A CONCLUSIONE DI CORSI CHE PRESENTINO LE STESSE CARATTERISTICHE DEI CORSI PER IL CONSEGUIMENTO DI DIPLOMI DI SPECIALIZZAZIONE PREDETTI. </t>
    </r>
    <r>
      <rPr>
        <sz val="7"/>
        <color indexed="18"/>
        <rFont val="Arial Narrow"/>
        <family val="2"/>
      </rPr>
      <t xml:space="preserve">  </t>
    </r>
    <r>
      <rPr>
        <sz val="8"/>
        <color indexed="18"/>
        <rFont val="Arial Narrow"/>
        <family val="2"/>
      </rPr>
      <t xml:space="preserve"> </t>
    </r>
    <r>
      <rPr>
        <b/>
        <sz val="8"/>
        <color indexed="10"/>
        <rFont val="Arial Narrow"/>
        <family val="2"/>
      </rPr>
      <t xml:space="preserve">(Durata minima biennale, esami specifici per ogni materie e esame finale- 5 punti per ogni diploma) </t>
    </r>
  </si>
  <si>
    <t>C</t>
  </si>
  <si>
    <t xml:space="preserve"> </t>
  </si>
  <si>
    <r>
      <t xml:space="preserve">NUMERO DI  DIPLOMI UNIVERSITARI (LAUREA DI PRIMO LIVELLO O BREVE O DIPLOMA ISEF) CONSEGUITI OLTRE AL TITOLO DI STUDIO ATTUALMENTE NECESSARIO PER L'ACCESSO AL RUOLO DI APPARTENENZA. </t>
    </r>
    <r>
      <rPr>
        <b/>
        <sz val="8"/>
        <rFont val="Arial Narrow"/>
        <family val="2"/>
      </rPr>
      <t xml:space="preserve">                                                </t>
    </r>
    <r>
      <rPr>
        <b/>
        <sz val="8"/>
        <color indexed="10"/>
        <rFont val="Arial Narrow"/>
        <family val="2"/>
      </rPr>
      <t>(3 punti per ogni titolo)</t>
    </r>
  </si>
  <si>
    <t>D</t>
  </si>
  <si>
    <r>
      <t>PUNTI</t>
    </r>
    <r>
      <rPr>
        <b/>
        <sz val="8"/>
        <color indexed="10"/>
        <rFont val="Arial Narrow"/>
        <family val="2"/>
      </rPr>
      <t xml:space="preserve"> (1)</t>
    </r>
  </si>
  <si>
    <t>(Max 10 punti)</t>
  </si>
  <si>
    <r>
      <t xml:space="preserve">NUMERO DI </t>
    </r>
    <r>
      <rPr>
        <b/>
        <sz val="8"/>
        <rFont val="Arial Narrow"/>
        <family val="2"/>
      </rPr>
      <t>CORSI DI PERFEZIONAMENTO</t>
    </r>
    <r>
      <rPr>
        <sz val="8"/>
        <rFont val="Arial Narrow"/>
        <family val="2"/>
      </rPr>
      <t xml:space="preserve"> POST-LAUREA E/O MASTER DI DURATA NON INFERIORE AD UN ANNO, PREVISTI DAGLI STATUTI OVVERO DAL D.P.R. 162/82, OVVERO DALLA LEGGE N. 341/90 (ARTT 4,6,8) OVVERO DAL DECRETO N. 509/99 ATTIVATI DALLE UNIVERSITÀ STATALI O LIBERE OVVERO DA ISTITUTI UNIVERSITARI STATALI O PAREGGIATI, IVI COMPRESI GLI ISTITUTI DI EDUCAZIONE FISICA STATALI O PAREGGIATI, NELL'AMBITO DELLE SCIENZE DELL'EDUCAZIONE E/O NELL'AMBITO DELLE DISCIPLINE ATTUALMENTE INSEGNATE DAL DOCENTE. </t>
    </r>
    <r>
      <rPr>
        <b/>
        <sz val="8"/>
        <color indexed="18"/>
        <rFont val="Arial Narrow"/>
        <family val="2"/>
      </rPr>
      <t xml:space="preserve"> </t>
    </r>
    <r>
      <rPr>
        <b/>
        <sz val="8"/>
        <color indexed="10"/>
        <rFont val="Arial Narrow"/>
        <family val="2"/>
      </rPr>
      <t xml:space="preserve">(1 punto per ogni corso - valutabile 1 solo corso per anno - Dall'a.s. 2005/2006 incluso in poi sono valutabili solo i corsi di 1500 h pari a 60 CFU). </t>
    </r>
  </si>
  <si>
    <t>E</t>
  </si>
  <si>
    <r>
      <t xml:space="preserve">NUMERO DI DIPLOMI DI LAUREA CON CORSO DI DURATA ALMENO QUADRIENNALE (IVI COMPRESO IL DIPLOMA DI LAUREA IN SCIENZE MOTORIE), PER OGNI DIPLOMA DI LAUREA MAGISTRALE (SPECIALISTICA), DI ACCADEMIA DI BELLE ARTI,DI CONSERVATORIO DI MUSICA,D'ISTITUTO SUPERIORE D'EDUCAZIONE FISICA,CONSEGUITI OLTRE AL TITOLO DI STUDIO NECESSARIO PER  L'ACCESSO AL RUOLO D'APPARTENENZA                </t>
    </r>
    <r>
      <rPr>
        <b/>
        <sz val="8"/>
        <color indexed="18"/>
        <rFont val="Arial Narrow"/>
        <family val="2"/>
      </rPr>
      <t xml:space="preserve"> </t>
    </r>
    <r>
      <rPr>
        <b/>
        <sz val="8"/>
        <color indexed="10"/>
        <rFont val="Arial Narrow"/>
        <family val="2"/>
      </rPr>
      <t>(5 punti per diploma)</t>
    </r>
    <r>
      <rPr>
        <b/>
        <sz val="8"/>
        <color indexed="18"/>
        <rFont val="Arial Narrow"/>
        <family val="2"/>
      </rPr>
      <t xml:space="preserve"> </t>
    </r>
    <r>
      <rPr>
        <b/>
        <sz val="8"/>
        <rFont val="Arial Narrow"/>
        <family val="2"/>
      </rPr>
      <t xml:space="preserve">    </t>
    </r>
    <r>
      <rPr>
        <sz val="8"/>
        <rFont val="Arial Narrow"/>
        <family val="2"/>
      </rPr>
      <t xml:space="preserve">             </t>
    </r>
  </si>
  <si>
    <t>F</t>
  </si>
  <si>
    <r>
      <t>CONSEGUIMENTO DEL "</t>
    </r>
    <r>
      <rPr>
        <b/>
        <sz val="8"/>
        <rFont val="Arial Narrow"/>
        <family val="2"/>
      </rPr>
      <t>DOTTORATO DI RICERCA"</t>
    </r>
    <r>
      <rPr>
        <sz val="8"/>
        <rFont val="Arial Narrow"/>
        <family val="2"/>
      </rPr>
      <t xml:space="preserve">.           </t>
    </r>
    <r>
      <rPr>
        <b/>
        <sz val="8"/>
        <rFont val="Arial Narrow"/>
        <family val="2"/>
      </rPr>
      <t xml:space="preserve">                                  </t>
    </r>
    <r>
      <rPr>
        <b/>
        <sz val="8"/>
        <color indexed="10"/>
        <rFont val="Arial Narrow"/>
        <family val="2"/>
      </rPr>
      <t xml:space="preserve">(5 punti - si valuta un solo titolo) </t>
    </r>
    <r>
      <rPr>
        <b/>
        <sz val="8"/>
        <rFont val="Arial Narrow"/>
        <family val="2"/>
      </rPr>
      <t xml:space="preserve">    </t>
    </r>
  </si>
  <si>
    <t>G</t>
  </si>
  <si>
    <r>
      <t xml:space="preserve">NUMERO DI PARTECIPAZIONI AI NUOVI </t>
    </r>
    <r>
      <rPr>
        <b/>
        <sz val="8"/>
        <rFont val="Arial Narrow"/>
        <family val="2"/>
      </rPr>
      <t xml:space="preserve">ESAMI DI STATO. </t>
    </r>
    <r>
      <rPr>
        <sz val="8"/>
        <rFont val="Arial Narrow"/>
        <family val="2"/>
      </rPr>
      <t xml:space="preserve"> </t>
    </r>
    <r>
      <rPr>
        <b/>
        <sz val="8"/>
        <rFont val="Arial Narrow"/>
        <family val="2"/>
      </rPr>
      <t xml:space="preserve">     </t>
    </r>
    <r>
      <rPr>
        <b/>
        <sz val="8"/>
        <color indexed="10"/>
        <rFont val="Arial Narrow"/>
        <family val="2"/>
      </rPr>
      <t>(1 punto per ogni esame - validi solo gli anni 1998/99, 1999/00 e 2000/01)</t>
    </r>
  </si>
  <si>
    <t>(1)  RIPORTARE  LA  SOMMA DEI PUNTEGGI RELATIVI ALLE LETTERE  C),D),E),F) E G) DEL TITOLO III DELLA TABELLA, FINO AD UN MASSIMO DI PUNTI 10.</t>
  </si>
  <si>
    <t>TOT. TAB. III</t>
  </si>
  <si>
    <t>TOTALE PUNTI (TAB.I+TAB.II+TAB.III)</t>
  </si>
  <si>
    <t>Dichiara di aver diritto alla seguente precedenza di cui all'art. 7 CCNI del 11/03/2013 (da documentare in modo circostanziato):</t>
  </si>
  <si>
    <t>Per gravi motivi di salute (non vedenti/emodializzati)</t>
  </si>
  <si>
    <t>Per disabilità art. 21 L. 104/92;</t>
  </si>
  <si>
    <t>Per cure continuative ( particolari cure a carattere continuativo per gravi patologie)</t>
  </si>
  <si>
    <t>Per disabilità art. 33, comma 6 L. 104/92</t>
  </si>
  <si>
    <t>Per assistenza a coniuge, figli, genitori , parente o affine- art. 33, commi 5 e 7 L.104/92;</t>
  </si>
  <si>
    <t>Figli minori di 3 anni (incluso chi compie 3 anni entro il 31/12/2013)</t>
  </si>
  <si>
    <r>
      <t>ALLEGA I SEGUENTI DOCUMENTI</t>
    </r>
    <r>
      <rPr>
        <b/>
        <sz val="8"/>
        <rFont val="Arial Narrow"/>
        <family val="2"/>
      </rPr>
      <t>:</t>
    </r>
  </si>
  <si>
    <t>1.</t>
  </si>
  <si>
    <t>2.</t>
  </si>
  <si>
    <t>3.</t>
  </si>
  <si>
    <t>4.</t>
  </si>
  <si>
    <t>5.</t>
  </si>
  <si>
    <t>6.</t>
  </si>
  <si>
    <t>DATA</t>
  </si>
  <si>
    <t>IN FEDE</t>
  </si>
  <si>
    <t>FIRMA</t>
  </si>
  <si>
    <t xml:space="preserve">
</t>
  </si>
  <si>
    <t>ISTRUZIONI PER LA COMPILAZIONE</t>
  </si>
  <si>
    <t xml:space="preserve">La presente cartella consta di 4 fogli: </t>
  </si>
  <si>
    <t xml:space="preserve">1) </t>
  </si>
  <si>
    <r>
      <t xml:space="preserve">Modello Ril. DOS: </t>
    </r>
    <r>
      <rPr>
        <sz val="10"/>
        <rFont val="Arial"/>
        <family val="2"/>
      </rPr>
      <t>è il modello da compilare a cura del docente</t>
    </r>
  </si>
  <si>
    <t xml:space="preserve">2) </t>
  </si>
  <si>
    <r>
      <t xml:space="preserve">Istruzioni: </t>
    </r>
    <r>
      <rPr>
        <sz val="10"/>
        <rFont val="Arial"/>
        <family val="2"/>
      </rPr>
      <t>è il presente foglio che contiene le istruzioni per la compilazione</t>
    </r>
  </si>
  <si>
    <t xml:space="preserve">3) </t>
  </si>
  <si>
    <r>
      <t xml:space="preserve">Cod Mecc ISTITUTI: </t>
    </r>
    <r>
      <rPr>
        <sz val="10"/>
        <rFont val="Arial"/>
        <family val="2"/>
      </rPr>
      <t>contiene l'elenco delgi istituti di 2° grado, con relativo codice meccangrafico e comune</t>
    </r>
  </si>
  <si>
    <t xml:space="preserve">4) </t>
  </si>
  <si>
    <r>
      <t xml:space="preserve">Classi Conc: </t>
    </r>
    <r>
      <rPr>
        <sz val="10"/>
        <rFont val="Arial"/>
        <family val="2"/>
      </rPr>
      <t>contiene l'elenco delle classi di concorso.</t>
    </r>
  </si>
  <si>
    <t>SOLO il Modello Ril. DOS va compilato. Gli altri fogli sono solo per consultazione.</t>
  </si>
  <si>
    <t>Il foglio "Modello Ril. DOS" deve essere compilato nel seguente modo:</t>
  </si>
  <si>
    <t>PARTE INIZIALE</t>
  </si>
  <si>
    <t>1)</t>
  </si>
  <si>
    <t>completare la parte relativa ai dati anagrafici</t>
  </si>
  <si>
    <t>per agevolare la selezione della classe di concorso e della scuola di servizio sono stati creati dei menù a tendina</t>
  </si>
  <si>
    <t>una volta selezionata la scuola di servizio compare automaticamente il codice meccanografico e il comune relativo.</t>
  </si>
  <si>
    <t>Se il docente desidera essere confermato presso l'attuale scuola di servizio anche per l'a.s. 2013/14 deve mettere la X sulla casella "CONFERMA".</t>
  </si>
  <si>
    <t>In questo caso appare automaticamente la scuola di servizio e il codice meccanografico.</t>
  </si>
  <si>
    <t xml:space="preserve">5) </t>
  </si>
  <si>
    <t xml:space="preserve">Se il docente desidera invece richiedere l'utilizzo in un'altra scuola  deve mettere la X sulla casella "NUOVO UTILIZZO" e dovrà produrre domanda </t>
  </si>
  <si>
    <t>di utilizzazione secondo le modalità previste dal CCNI sulle utilizzazioni che sarà pubblicato nei prossimi mesi.</t>
  </si>
  <si>
    <t>TABELLA PUNTEGGI</t>
  </si>
  <si>
    <t>Le caselle celesti devono essere compilate a cura del docente</t>
  </si>
  <si>
    <t>Le caselle viola devono essere compilate dai docenti selezionando dal menu a tendina</t>
  </si>
  <si>
    <t>Nelle caselle gialle compare il punteggio calcolato automaticamente in base ai dati inseriti</t>
  </si>
  <si>
    <t xml:space="preserve">Nel caso in cui dopo un inserimento la casella diventi rossa si può tranquillamente continuare a compilare il modello. </t>
  </si>
  <si>
    <t>E' semplicemente un segnale di avviso per l'ufficio</t>
  </si>
  <si>
    <t>PARTE FINALE</t>
  </si>
  <si>
    <t>Precedenze</t>
  </si>
  <si>
    <t xml:space="preserve">Indicare con una X l'eventuale precedenza cui si ha diritto. Ogni precedenza deve essere documentata con semplice autodichiarazione nel caso di figli minori </t>
  </si>
  <si>
    <t xml:space="preserve">e con apposita certificazione medica negli altri casi. </t>
  </si>
  <si>
    <t>Allegati</t>
  </si>
  <si>
    <t xml:space="preserve">E' sufficiente  allegare una dichiarazione personale riassuntiva a supporto dell'anzianità di servizio, esigenze di famiglia e titoli dichiarati nella tabella. </t>
  </si>
  <si>
    <t xml:space="preserve">Si ribadisce che per le certificazioni mediche non è prevista la dichiarazione personale ma è necessaria l'apposita certificazione, ai sensi del </t>
  </si>
  <si>
    <t>D.P.R. 445/2000, come modificato dall’art. 15 della L. 3/2003 e dall’art. 15 comma 1 della L. 183/2011.</t>
  </si>
  <si>
    <t>Si precisa che i docenti che presentino domanda di trasferimento per l'a.s. 2013/14 non devono produrre allegati, in quanto già presenti</t>
  </si>
  <si>
    <t xml:space="preserve">nella domanda di trasferimento. </t>
  </si>
  <si>
    <t>ISTITUTO</t>
  </si>
  <si>
    <t>COMUNE</t>
  </si>
  <si>
    <t>CODICE</t>
  </si>
  <si>
    <t>DIRIGENTE</t>
  </si>
  <si>
    <t>ARTUSI IPSSAR</t>
  </si>
  <si>
    <t>RECOARO TERME</t>
  </si>
  <si>
    <t>VIRH010001</t>
  </si>
  <si>
    <t>ESONERO</t>
  </si>
  <si>
    <t>Dott. Guerra Giorgio</t>
  </si>
  <si>
    <t>A001</t>
  </si>
  <si>
    <t>AEROTECNICA E COSTR. AERONAUTICHE</t>
  </si>
  <si>
    <t>BOSCARDIN ITAS</t>
  </si>
  <si>
    <t>VICENZA</t>
  </si>
  <si>
    <t>VITE019012</t>
  </si>
  <si>
    <t>S/E</t>
  </si>
  <si>
    <t>SEMI-ESONERO</t>
  </si>
  <si>
    <t>Dott.ssa Bresolin Samaritana</t>
  </si>
  <si>
    <t>A002</t>
  </si>
  <si>
    <t>ANATOMIA, FISIOPATOLOGIA OCULARE E LAB. DI MISURE OFTALMICHE</t>
  </si>
  <si>
    <t>BOSCARDIN LA</t>
  </si>
  <si>
    <t>VISL01901G</t>
  </si>
  <si>
    <t>A003</t>
  </si>
  <si>
    <t>ARTE  DISEGNO ANIMATO</t>
  </si>
  <si>
    <t>BROCCHI LC</t>
  </si>
  <si>
    <t>BASSANO DEL GRAPPA</t>
  </si>
  <si>
    <t>VIPC04000X</t>
  </si>
  <si>
    <t>Dott. Zen Giovanni</t>
  </si>
  <si>
    <t>A004</t>
  </si>
  <si>
    <t>ARTE  TESSUTO  MODA E  COSTUME</t>
  </si>
  <si>
    <t>CANOVA ITG</t>
  </si>
  <si>
    <t>VITL013012</t>
  </si>
  <si>
    <t>Dott. Caterino Domenico</t>
  </si>
  <si>
    <t>A005</t>
  </si>
  <si>
    <t>ARTE  VETRO</t>
  </si>
  <si>
    <t>CANOVA ITG-SER</t>
  </si>
  <si>
    <t>VITL01351B</t>
  </si>
  <si>
    <t>A006</t>
  </si>
  <si>
    <t>ARTE  CERAMICA</t>
  </si>
  <si>
    <t>CANOVA LA</t>
  </si>
  <si>
    <t>VISL01301L</t>
  </si>
  <si>
    <t>A007</t>
  </si>
  <si>
    <t>ARTE DELLA  FOTOGRAFIA E GRAFICA PUBBLICITARIA</t>
  </si>
  <si>
    <t>CECCATO A. ITCG</t>
  </si>
  <si>
    <t>THIENE</t>
  </si>
  <si>
    <t>VITD02000N</t>
  </si>
  <si>
    <t>Dott. Coccarelli Antonio</t>
  </si>
  <si>
    <t>A008</t>
  </si>
  <si>
    <t>ARTI  GRAFICA E L'INCISIONE</t>
  </si>
  <si>
    <t>CECCATO S. IPSCT</t>
  </si>
  <si>
    <t>MONTECCHIO M.</t>
  </si>
  <si>
    <t>VIRC007011</t>
  </si>
  <si>
    <t>Dott.ssa Sperotto Antonella</t>
  </si>
  <si>
    <t>A009</t>
  </si>
  <si>
    <t>ARTE  STAMPA E  RESTAURO  LIBRO</t>
  </si>
  <si>
    <t>CECCATO S. IPSIA</t>
  </si>
  <si>
    <t>VIRI00701N</t>
  </si>
  <si>
    <t>A010</t>
  </si>
  <si>
    <t>ARTI DEI METALLI E L'OREFICERIA</t>
  </si>
  <si>
    <t>CECCATO S. ITC</t>
  </si>
  <si>
    <t>VITD007018</t>
  </si>
  <si>
    <t>A011</t>
  </si>
  <si>
    <t>ARTE MINERARIA</t>
  </si>
  <si>
    <t>CHILESOTTI ITI</t>
  </si>
  <si>
    <t>VITF06000A</t>
  </si>
  <si>
    <t>Dott. Dappiano Luigi</t>
  </si>
  <si>
    <t>A012</t>
  </si>
  <si>
    <t>CHIMICA AGRARIA</t>
  </si>
  <si>
    <t>CORRADINI LC</t>
  </si>
  <si>
    <t>VIPC02000P</t>
  </si>
  <si>
    <t>Dott.ssa Zuffellato Alessandra</t>
  </si>
  <si>
    <t>A013</t>
  </si>
  <si>
    <t>CHIMICA E TECNOLOGIE CHIMICHE</t>
  </si>
  <si>
    <t>DA PONTE LS</t>
  </si>
  <si>
    <t>VIPS010007</t>
  </si>
  <si>
    <t>Dott.ssa Valle Marilena</t>
  </si>
  <si>
    <t>A014</t>
  </si>
  <si>
    <t>CIRCOLAZIONE AEREA TELECOMUNICAZIONI AERONAUTICHE ED ESERC.</t>
  </si>
  <si>
    <t>DA SCHIO IPSSCT</t>
  </si>
  <si>
    <t>VIRC01601Q</t>
  </si>
  <si>
    <t>Dott. Sozzo Giuseppe</t>
  </si>
  <si>
    <t>A015</t>
  </si>
  <si>
    <t>COSTR. NAVALI E TEORIA  NAVE</t>
  </si>
  <si>
    <t xml:space="preserve">DA SCHIO IPSSCT-SER </t>
  </si>
  <si>
    <t>VIRC016515</t>
  </si>
  <si>
    <t>A016</t>
  </si>
  <si>
    <t>COSTR., TECNOLOGIA LE COSTR. E DISEGNO TECNICO</t>
  </si>
  <si>
    <t>DA SCHIO ITC</t>
  </si>
  <si>
    <t>VITD016013</t>
  </si>
  <si>
    <t>A017</t>
  </si>
  <si>
    <t>DISC. ECONOMICO-AZIENDALI</t>
  </si>
  <si>
    <t>DA VINCI ITC</t>
  </si>
  <si>
    <t>ARZIGNANO</t>
  </si>
  <si>
    <t>VITD002015</t>
  </si>
  <si>
    <t>Dott.ssa Schiavo Eleonora</t>
  </si>
  <si>
    <t>A018</t>
  </si>
  <si>
    <t>DISC. GEOM., ARCH. ARREDAMENTO E SCENOTECNICA</t>
  </si>
  <si>
    <t>DA VINCI ITC-SER</t>
  </si>
  <si>
    <t>VITD00251E</t>
  </si>
  <si>
    <t>A019</t>
  </si>
  <si>
    <t>DISC. GIURIDICHE ED ECONOMICHE</t>
  </si>
  <si>
    <t>DA VINCI LS</t>
  </si>
  <si>
    <t>VIPS002019</t>
  </si>
  <si>
    <t>A020</t>
  </si>
  <si>
    <t>DISC. MECCANICHE E TECNOLOGIA</t>
  </si>
  <si>
    <t>DE FABRIS IA</t>
  </si>
  <si>
    <t>NOVE</t>
  </si>
  <si>
    <t>VISD020008</t>
  </si>
  <si>
    <t>Dott. Maniotti Mario - REGG</t>
  </si>
  <si>
    <t>A021</t>
  </si>
  <si>
    <t>DISC. PITTORICHE</t>
  </si>
  <si>
    <t>DE PRETTO ITI</t>
  </si>
  <si>
    <t>SCHIO</t>
  </si>
  <si>
    <t>VITF03000E</t>
  </si>
  <si>
    <t>Dott.ssa Deon Giovanna</t>
  </si>
  <si>
    <t>A022</t>
  </si>
  <si>
    <t>DISC. PLASTICHE</t>
  </si>
  <si>
    <t>EINAUDI ITCG</t>
  </si>
  <si>
    <t>VITD05000D</t>
  </si>
  <si>
    <t>Dott.ssa Ferrazzi Patrizia</t>
  </si>
  <si>
    <t>A023</t>
  </si>
  <si>
    <t>DISEGNO E MODELLAZIONE ODONTOTECNICA</t>
  </si>
  <si>
    <t>EINAUDI ITCG-SER</t>
  </si>
  <si>
    <t>VITD05050V</t>
  </si>
  <si>
    <t>A024</t>
  </si>
  <si>
    <t>DISEGNO E STORIA  COSTUME</t>
  </si>
  <si>
    <t>FERMI ITI</t>
  </si>
  <si>
    <t>VITF05000Q</t>
  </si>
  <si>
    <t>Dott.ssa Cuccaro Maria Maddalena</t>
  </si>
  <si>
    <t>A025</t>
  </si>
  <si>
    <t>DISEGNO E STORIA L'ARTE</t>
  </si>
  <si>
    <t>FOGAZZARO LSS</t>
  </si>
  <si>
    <t>VIPM010008</t>
  </si>
  <si>
    <t>Dott.ssa Puleo Maria Rosa</t>
  </si>
  <si>
    <t>A026</t>
  </si>
  <si>
    <t>DISEGNO TECNICO</t>
  </si>
  <si>
    <t>FUSINIERI ITC</t>
  </si>
  <si>
    <t>VITD010003</t>
  </si>
  <si>
    <t>Dott.ssa Campesan Adriana</t>
  </si>
  <si>
    <t>A027</t>
  </si>
  <si>
    <t>DISEGNO TECNICO ED ARTISTICO</t>
  </si>
  <si>
    <t>FUSINIERI ITC-SER</t>
  </si>
  <si>
    <t>VITD01050C</t>
  </si>
  <si>
    <t>A029</t>
  </si>
  <si>
    <t>ED. FISICA NEGLI IST. E SCUOLE DI ISTR. SEC. II GR</t>
  </si>
  <si>
    <t>GALILEI ITI</t>
  </si>
  <si>
    <t>VITF010009</t>
  </si>
  <si>
    <t>Dott.ssa Vertuani Carla</t>
  </si>
  <si>
    <t>A031</t>
  </si>
  <si>
    <t>ED. MUSICALE NEGLI IST. DI ISTR. SEC. DI II GR</t>
  </si>
  <si>
    <t>GARBIN IPSIA (SC)</t>
  </si>
  <si>
    <t>VIRI03000N</t>
  </si>
  <si>
    <t>Dott.ssa Maino Marina</t>
  </si>
  <si>
    <t>A034</t>
  </si>
  <si>
    <t>ELETTRONICA</t>
  </si>
  <si>
    <t>GARBIN IPSIA (TH)</t>
  </si>
  <si>
    <t>VIRI03002Q</t>
  </si>
  <si>
    <t>A035</t>
  </si>
  <si>
    <t>ELETTROTECNICA ED APPLICAZIONI</t>
  </si>
  <si>
    <t>LAMPERTICO IPSIA</t>
  </si>
  <si>
    <t>VIRI05000V</t>
  </si>
  <si>
    <t>Dott. Frizzo Alberto</t>
  </si>
  <si>
    <t>A036</t>
  </si>
  <si>
    <t>FILOSOFIA, PSICOLOGIA E SCIEN. DELL'ED.</t>
  </si>
  <si>
    <t>LIOY LS</t>
  </si>
  <si>
    <t>VIPS02000T</t>
  </si>
  <si>
    <t>Dott. Vignato Carlo</t>
  </si>
  <si>
    <t>A037</t>
  </si>
  <si>
    <t>FILOSOFIA E STORIA</t>
  </si>
  <si>
    <t>LOBBIA IPSIA</t>
  </si>
  <si>
    <t>ASIAGO</t>
  </si>
  <si>
    <t>VIRI00601T</t>
  </si>
  <si>
    <t>Dott.ssa Segalla Anna - REGG</t>
  </si>
  <si>
    <t>A038</t>
  </si>
  <si>
    <t>FISICA</t>
  </si>
  <si>
    <t>LUZZATTI IPSIA</t>
  </si>
  <si>
    <t>VALDAGNO</t>
  </si>
  <si>
    <t>VIRI00301A</t>
  </si>
  <si>
    <t>Dott.ssa Benetti Maria Cristina</t>
  </si>
  <si>
    <t>A039</t>
  </si>
  <si>
    <t>GEOGRAFIA</t>
  </si>
  <si>
    <t>LUZZATTI ITC</t>
  </si>
  <si>
    <t>VITD003011</t>
  </si>
  <si>
    <t>A040</t>
  </si>
  <si>
    <t>IG., ANAT., FISIOLOGIA, PATOLOGIA GEN. E APP. MASTIC.</t>
  </si>
  <si>
    <t>MARTINI LA</t>
  </si>
  <si>
    <t>VISL009011</t>
  </si>
  <si>
    <t>Dott. Covallero Girolamo</t>
  </si>
  <si>
    <t>A041</t>
  </si>
  <si>
    <t>IGIENE MENTALE E PSICHIATRIA INFANTILE</t>
  </si>
  <si>
    <t>MARTINI LSS</t>
  </si>
  <si>
    <t>VIPM009015</t>
  </si>
  <si>
    <t>A042</t>
  </si>
  <si>
    <t>INFORMATICA</t>
  </si>
  <si>
    <t>MARZOTTO ITI</t>
  </si>
  <si>
    <t>VITF040005</t>
  </si>
  <si>
    <t>Dott. Guerra Giorgio - REGG</t>
  </si>
  <si>
    <t>A044</t>
  </si>
  <si>
    <t>LINGUAGGIO  CINEMATOGRAFIA E LA TELEVISIONE</t>
  </si>
  <si>
    <t>MASOTTO IPSIA</t>
  </si>
  <si>
    <t>NOVENTA V.</t>
  </si>
  <si>
    <t>VIRI004016</t>
  </si>
  <si>
    <t>Dott. Formaggio Carlo Alberto</t>
  </si>
  <si>
    <t>A047</t>
  </si>
  <si>
    <t>MATEMATICA</t>
  </si>
  <si>
    <t>MASOTTO ITC</t>
  </si>
  <si>
    <t>VITD00401R</t>
  </si>
  <si>
    <t xml:space="preserve">Dott. Formaggio Carlo Alberto </t>
  </si>
  <si>
    <t>A048</t>
  </si>
  <si>
    <t>MATEMATICA APPLICATA</t>
  </si>
  <si>
    <t>MASOTTO ITI</t>
  </si>
  <si>
    <t>VITF004013</t>
  </si>
  <si>
    <t>A049</t>
  </si>
  <si>
    <t>MATEMATICA E FISICA</t>
  </si>
  <si>
    <t>MASOTTO LS</t>
  </si>
  <si>
    <t>VIPS004011</t>
  </si>
  <si>
    <t>A050</t>
  </si>
  <si>
    <t>MAT. LETT. NEGLI IST. DI ISTR. SEC. DI II GRADO</t>
  </si>
  <si>
    <t>MONTAGNA IPSS</t>
  </si>
  <si>
    <t>VIRF01851E</t>
  </si>
  <si>
    <t>Dott. Mauro Giuseppe</t>
  </si>
  <si>
    <t>A051</t>
  </si>
  <si>
    <t>MAT. LETT. E LATINO NEI LICEI E NELL'ISTITUTO MAGISTRALE</t>
  </si>
  <si>
    <t>MONTAGNA IPSS-SER</t>
  </si>
  <si>
    <t>VIRF018015</t>
  </si>
  <si>
    <t>A052</t>
  </si>
  <si>
    <t>MAT. LETT., LATINO E GRECO NEL LICEO CLASSICO</t>
  </si>
  <si>
    <t>MONTAGNA LA</t>
  </si>
  <si>
    <t>VISL01801Q</t>
  </si>
  <si>
    <t>A053</t>
  </si>
  <si>
    <t>METEOROLOGIA AERONAUTICA ED ESERC.</t>
  </si>
  <si>
    <t>PAROLINI IPSAA</t>
  </si>
  <si>
    <t>VIRA014015</t>
  </si>
  <si>
    <t>Dott. Frigo Francesco</t>
  </si>
  <si>
    <t>A054</t>
  </si>
  <si>
    <t>MINERALOGIA E GEOLOGIA</t>
  </si>
  <si>
    <t>PAROLINI IPSSA-s.c.</t>
  </si>
  <si>
    <t>VIRA014026</t>
  </si>
  <si>
    <t>A055</t>
  </si>
  <si>
    <t>NAVIGAZIONE AEREA ED ESERC.</t>
  </si>
  <si>
    <t>PAROLINI ITA</t>
  </si>
  <si>
    <t>VITA014011</t>
  </si>
  <si>
    <t>A056</t>
  </si>
  <si>
    <t>NAVIGAZIONE, ARTE NAVALE ED ELEMENTI DI COSTR. NAVALI</t>
  </si>
  <si>
    <t>PASINI ITCG</t>
  </si>
  <si>
    <t>VITD030008</t>
  </si>
  <si>
    <t>Dott.ssa Busolo Susanna</t>
  </si>
  <si>
    <t>A057</t>
  </si>
  <si>
    <t>SCIENZA DEGLI ALIMENTI</t>
  </si>
  <si>
    <t>PERTILE ITC</t>
  </si>
  <si>
    <t>VITD00601C</t>
  </si>
  <si>
    <t>A058</t>
  </si>
  <si>
    <t>SCIEN. -MEC. AGR. -TEC. GEST. AZ.,FITOP.- ENTOM. AGR.</t>
  </si>
  <si>
    <t>PERTILE LS</t>
  </si>
  <si>
    <t>VIPS00601L</t>
  </si>
  <si>
    <t>A060</t>
  </si>
  <si>
    <t>SCIEN. NATURALI, CHIMICA E GEOGRAFIA, MICROBIOLOGIA</t>
  </si>
  <si>
    <t>PIGAFETTA LC</t>
  </si>
  <si>
    <t>VIPC010004</t>
  </si>
  <si>
    <t>Dott. Guatieri Roberto</t>
  </si>
  <si>
    <t>A061</t>
  </si>
  <si>
    <t>STORIA DELL'ARTE</t>
  </si>
  <si>
    <t>PIOVENE ITC</t>
  </si>
  <si>
    <t>VITD09000X</t>
  </si>
  <si>
    <t>Dott. Mingardi Antonio</t>
  </si>
  <si>
    <t>A062</t>
  </si>
  <si>
    <t>TECNICA  REGISTRAZIONE  SUONO</t>
  </si>
  <si>
    <t>QUADRI LS</t>
  </si>
  <si>
    <t>VIPS05000N</t>
  </si>
  <si>
    <t>Dott. Adorno Edoardo</t>
  </si>
  <si>
    <t>A063</t>
  </si>
  <si>
    <t>TECNICA  RIPRESA CINEMATOGRAFICA E TELEVISIVA</t>
  </si>
  <si>
    <t>REMONDINI IPSCT</t>
  </si>
  <si>
    <t>VIRC01701G</t>
  </si>
  <si>
    <t>Dott. Carollo Giorgio</t>
  </si>
  <si>
    <t>A064</t>
  </si>
  <si>
    <t>TECNICA E ORGANIZZAZIONE  PROD. CINEMATOGRAFICA E TELEVISIVA</t>
  </si>
  <si>
    <t>REMONDINI IPSCT-SER</t>
  </si>
  <si>
    <t>VIRC017511</t>
  </si>
  <si>
    <t>A065</t>
  </si>
  <si>
    <t>TECNICA FOTOGRAFICA</t>
  </si>
  <si>
    <t>REMONDINI ITC</t>
  </si>
  <si>
    <t>VITD01701V</t>
  </si>
  <si>
    <t>A066</t>
  </si>
  <si>
    <t>TECNOLOGIA CERAMICA</t>
  </si>
  <si>
    <t>REMONDINI ITC-SER</t>
  </si>
  <si>
    <t>VITD017507</t>
  </si>
  <si>
    <t>A067</t>
  </si>
  <si>
    <t>TECNOLOGIA FOTOGRAFICA, CINEMATOGRAFICA E TELEVISIVA</t>
  </si>
  <si>
    <t>ROSSI ITI</t>
  </si>
  <si>
    <t>VITF02000X</t>
  </si>
  <si>
    <t>Dott. Gaggino Lorenzo</t>
  </si>
  <si>
    <t>A068</t>
  </si>
  <si>
    <t>TECNOLOGIE DELL'ABBIGLIAMENTO</t>
  </si>
  <si>
    <t>ROSSI ITI-SER</t>
  </si>
  <si>
    <t>VITF020509</t>
  </si>
  <si>
    <t>A069</t>
  </si>
  <si>
    <t>TECNOLOGIE  GRAFICHE ED IMPIANTI GRAFICI</t>
  </si>
  <si>
    <t>SARTORI IPSIA</t>
  </si>
  <si>
    <t>LONIGO</t>
  </si>
  <si>
    <t>VIRI011019</t>
  </si>
  <si>
    <t>Dott. Velgi Livio</t>
  </si>
  <si>
    <t>A070</t>
  </si>
  <si>
    <t>TECNOLOGIE TESSILI</t>
  </si>
  <si>
    <t>SARTORI ITC</t>
  </si>
  <si>
    <t>VITD01101X</t>
  </si>
  <si>
    <t>A071</t>
  </si>
  <si>
    <t>TECNOLOGIA E DISEGNO TECNICO</t>
  </si>
  <si>
    <t>SARTORI LS</t>
  </si>
  <si>
    <t>VIPS011014</t>
  </si>
  <si>
    <t>A072</t>
  </si>
  <si>
    <t>TOPOGRAFIA GENERALE, COSTR. RURALI E DISEGNO</t>
  </si>
  <si>
    <t>SCOTTON IPSIA (BA)</t>
  </si>
  <si>
    <t>VIRI02101X</t>
  </si>
  <si>
    <t>Dott. Maniotti Mario</t>
  </si>
  <si>
    <t>A074</t>
  </si>
  <si>
    <t>ZOOTECNICA E SCIENZA  PRODUZIONE ANIMALE</t>
  </si>
  <si>
    <t>SCOTTON IPSIA (BR)</t>
  </si>
  <si>
    <t>BREGANZE</t>
  </si>
  <si>
    <t>VIRI021021</t>
  </si>
  <si>
    <t>A075</t>
  </si>
  <si>
    <t>DATTILOGRAFIA E STENOGRAFIA</t>
  </si>
  <si>
    <t>SCOTTON ITI</t>
  </si>
  <si>
    <t>VITF02101R</t>
  </si>
  <si>
    <t>A076</t>
  </si>
  <si>
    <t>TRATT. TESTI, CALC., CONTABILITA' ELETTRONICA, APPL. GESTIONALI</t>
  </si>
  <si>
    <t>TRENTIN ITA</t>
  </si>
  <si>
    <t>VITA01000L</t>
  </si>
  <si>
    <t>Dott.ssaTadiello Gigliola</t>
  </si>
  <si>
    <t>A246</t>
  </si>
  <si>
    <t>LINGUA E CIVILTA' STRANIERA (FRANCESE)</t>
  </si>
  <si>
    <t>TRISSINO LA</t>
  </si>
  <si>
    <t>VISL00101A</t>
  </si>
  <si>
    <t>Dott. Trivelli Giorgio</t>
  </si>
  <si>
    <t>A346</t>
  </si>
  <si>
    <t>LINGUA E CIVILTA' STRANIERA (INGLESE)</t>
  </si>
  <si>
    <t>TRISSINO LA-SER</t>
  </si>
  <si>
    <t>VISL00151Q</t>
  </si>
  <si>
    <t>A446</t>
  </si>
  <si>
    <t>LINGUA E CIVILTA' STRANIERA (SPAGNOLO)</t>
  </si>
  <si>
    <t>TRISSINO LC</t>
  </si>
  <si>
    <t>VIPC00101A</t>
  </si>
  <si>
    <t>A546</t>
  </si>
  <si>
    <t>LINGUA E CIVILTA' STRANIERA (TEDESCO)</t>
  </si>
  <si>
    <t>TRON LS</t>
  </si>
  <si>
    <t>VIPS040003</t>
  </si>
  <si>
    <t>Dott.ssa Zanoni Christine</t>
  </si>
  <si>
    <t>A646</t>
  </si>
  <si>
    <t>LINGUA E CIVILTA' STRANIERA (RUSSO)</t>
  </si>
  <si>
    <t>ZANELLA LC</t>
  </si>
  <si>
    <t>VIPC05000E</t>
  </si>
  <si>
    <t>Dott. Crivellaro Francesco</t>
  </si>
  <si>
    <t>A146</t>
  </si>
  <si>
    <t>LINGUA E CIVILTA' STRANIERA (CINESE)</t>
  </si>
  <si>
    <t>n/d</t>
  </si>
  <si>
    <t>C031</t>
  </si>
  <si>
    <t>CONVERSAZIONE IN LINGUA STRANIERA (FRANCESE)</t>
  </si>
  <si>
    <t>C032</t>
  </si>
  <si>
    <t>CONVERSAZIONE IN LINGUA STRANIERA (INGLESE)</t>
  </si>
  <si>
    <t>C033</t>
  </si>
  <si>
    <t>CONVERSAZIONE IN LINGUA STRANIERA (SPAGNOLO)</t>
  </si>
  <si>
    <t>C034</t>
  </si>
  <si>
    <t>CONVERSAZIONE IN LINGUA STRANIERA (TEDESCO)</t>
  </si>
  <si>
    <t>C035</t>
  </si>
  <si>
    <t>CONVERSAZIONE IN LINGUA STRANIERA (RUSSO)</t>
  </si>
  <si>
    <t>C039</t>
  </si>
  <si>
    <t>CONVERSAZIONE IN LINGUA STRANIERA (CINESE)</t>
  </si>
  <si>
    <t>C040</t>
  </si>
  <si>
    <t>ESERC. AERONAUTICHE</t>
  </si>
  <si>
    <t>end</t>
  </si>
  <si>
    <t>fin</t>
  </si>
  <si>
    <t>fine</t>
  </si>
  <si>
    <t>stop</t>
  </si>
  <si>
    <t>C050</t>
  </si>
  <si>
    <t>ESERC. AGRARIE</t>
  </si>
  <si>
    <t>C060</t>
  </si>
  <si>
    <t>ESERC. CERAMICHE DI DECORAZIONE</t>
  </si>
  <si>
    <t>C070</t>
  </si>
  <si>
    <t>ESERC. DI ABBIGLIAMENTO E MODA</t>
  </si>
  <si>
    <t>C080</t>
  </si>
  <si>
    <t>ESERC. DI CIRCOLAZIONE AEREA</t>
  </si>
  <si>
    <t>C090</t>
  </si>
  <si>
    <t>ESERC. DI COMUNICAZIONI</t>
  </si>
  <si>
    <t>C100</t>
  </si>
  <si>
    <t>ESERC. DI DISEGNO ARTISTICO DI TESSUTI</t>
  </si>
  <si>
    <t>C110</t>
  </si>
  <si>
    <t>ESERC. DI ECONOMIA DOMESTICA</t>
  </si>
  <si>
    <t>C120</t>
  </si>
  <si>
    <t>ESER. DI MODELLISMO, FORMATURE E PLASTICA, FOGGIATURA E RIF.</t>
  </si>
  <si>
    <t>C130</t>
  </si>
  <si>
    <t>ESERC. DI ODONTOTECNICA</t>
  </si>
  <si>
    <t>C140</t>
  </si>
  <si>
    <t>ESER. DI OFFICINA MECCANICA, AGRICOLA E DI MACCHINE AGR.</t>
  </si>
  <si>
    <t>C150</t>
  </si>
  <si>
    <t>ESERC. DI PORTINERIA E PRATICA DI AGENZIA</t>
  </si>
  <si>
    <t>C160</t>
  </si>
  <si>
    <t>ESERCITAZIONE DI TECNOLOGIA CERAMICA</t>
  </si>
  <si>
    <t>C170</t>
  </si>
  <si>
    <t>ESERC. DI TEORIA  NAVE E DI COSTR. NAVALI</t>
  </si>
  <si>
    <t>C180</t>
  </si>
  <si>
    <t>ESERC. NAUTICHE</t>
  </si>
  <si>
    <t>C190</t>
  </si>
  <si>
    <t>ESERC. PRATICHE PER CENTRALINISTI TELEFONICI</t>
  </si>
  <si>
    <t>C200</t>
  </si>
  <si>
    <t>ESERC. PRATICHE DI OTTICA</t>
  </si>
  <si>
    <t>C210</t>
  </si>
  <si>
    <t>GABINETTO FISIOTERAPICO</t>
  </si>
  <si>
    <t>C220</t>
  </si>
  <si>
    <t>LAB. DI TECNOL.TESSILI, ABBIGL., REP. DI LAVORAZ.TESS. E ABBIGL</t>
  </si>
  <si>
    <t>C230</t>
  </si>
  <si>
    <t>LAB. DI AEROTECNICA, COSTR. E TECN. AERONAUTICHE</t>
  </si>
  <si>
    <t>C240</t>
  </si>
  <si>
    <t>LAB. DI CHIMICA E CHIMICA INDUSTRIALE</t>
  </si>
  <si>
    <t>C250</t>
  </si>
  <si>
    <t>LAB. DI COSTRUZIONE, VERN. E REST. DI STRUM. AD ARCO</t>
  </si>
  <si>
    <t>C260</t>
  </si>
  <si>
    <t>LAB. DI ELETTRONICA</t>
  </si>
  <si>
    <t>C270</t>
  </si>
  <si>
    <t>LAB. DI ELETTROTECNICA</t>
  </si>
  <si>
    <t>C280</t>
  </si>
  <si>
    <t>LAB. DI FISICA ATOMICA E NUCLEARE E STRUMENTI</t>
  </si>
  <si>
    <t>C290</t>
  </si>
  <si>
    <t>LAB. DI FISICA E FISICA APPLICATA</t>
  </si>
  <si>
    <t>C300</t>
  </si>
  <si>
    <t>LAB. DI INFORMATICA GESTIONALE</t>
  </si>
  <si>
    <t>C310</t>
  </si>
  <si>
    <t>LAB. DI INFORMATICA INDUSTRIALE</t>
  </si>
  <si>
    <t>C320</t>
  </si>
  <si>
    <t>LAB. MECCANICO-TECN.</t>
  </si>
  <si>
    <t>C330</t>
  </si>
  <si>
    <t>LAB. DI OREFICERIA</t>
  </si>
  <si>
    <t>C340</t>
  </si>
  <si>
    <t>LAB. DI PROGETTAZIONE TECNICA  CERAMICA</t>
  </si>
  <si>
    <t>C350</t>
  </si>
  <si>
    <t>LAB. DI TECNICA MICROBIOLOGICA</t>
  </si>
  <si>
    <t>C360</t>
  </si>
  <si>
    <t>LAB. DI TECNOLOGIA CARTARIA ED ESERC. DI CARTIERA</t>
  </si>
  <si>
    <t>C370</t>
  </si>
  <si>
    <t>LAB. E REPARTI DI LAVOR.  LEGNO</t>
  </si>
  <si>
    <t>C380</t>
  </si>
  <si>
    <t>LAB. E REPARTI DI LAVOR.  ARTI GRAFICHE</t>
  </si>
  <si>
    <t>C390</t>
  </si>
  <si>
    <t>LAB. E REPARTI DI LAVOR. PER L'INDUSTRIA MINERARIA</t>
  </si>
  <si>
    <t>C400</t>
  </si>
  <si>
    <t>LAB.  INDUSTRIE CERAMICHE</t>
  </si>
  <si>
    <t>C410</t>
  </si>
  <si>
    <t>LAB. TECN.  MARMO-REPARTI ARCHITETTURA, MACCHINE</t>
  </si>
  <si>
    <t>C420</t>
  </si>
  <si>
    <t>LAB. TECN.  MARMO-REPARTI SCULTURA,SMOTURA,DEC. E ORNATO</t>
  </si>
  <si>
    <t>C430</t>
  </si>
  <si>
    <t>LAB. TECN. PER L'EDILIZIA ED ESERC. DI TOPOGRAFIA</t>
  </si>
  <si>
    <t>C440</t>
  </si>
  <si>
    <t>MASSOCHINESITERAPIA</t>
  </si>
  <si>
    <t>C450</t>
  </si>
  <si>
    <t>METODOLOGIE OPERATIVE NEI SERV. SOCIALI</t>
  </si>
  <si>
    <t>C460</t>
  </si>
  <si>
    <t>REPARTI DI LAVOR. MONT. CIN. E TELEVISIVO</t>
  </si>
  <si>
    <t>C470</t>
  </si>
  <si>
    <t>REPARTI DI LAVOR.  REGISTRAZIONE  SUONO</t>
  </si>
  <si>
    <t>C480</t>
  </si>
  <si>
    <t>REPARTI DI LAVOR.  RIPRESA CINEMATOGRAFICA E TELEVISIVA</t>
  </si>
  <si>
    <t>C490</t>
  </si>
  <si>
    <t>REPARTI DI LAVOR.  ARTI FOTOGRAFICHE</t>
  </si>
  <si>
    <t>C500</t>
  </si>
  <si>
    <t>TECNICA DEI SERV. ED ESERC. PRATICHE DI CUCINA</t>
  </si>
  <si>
    <t>C510</t>
  </si>
  <si>
    <t>TECNICA DEI SERV. ED ESERC. PRATICHE DI SALA BAR</t>
  </si>
  <si>
    <t>C520</t>
  </si>
  <si>
    <t>TECNICA DEI SERV. E PRATICA OPERATIVA</t>
  </si>
  <si>
    <t>C555</t>
  </si>
  <si>
    <t>ESERC. DI PRATICA PROFESSIONALE</t>
  </si>
  <si>
    <t>D601</t>
  </si>
  <si>
    <t>ARTE  LAVOR. DEI METALLI</t>
  </si>
  <si>
    <t>D602</t>
  </si>
  <si>
    <t>ARTE DELL'OREFICERIA,  LAVOR. PIETRE DURE E GEMME</t>
  </si>
  <si>
    <t>D603</t>
  </si>
  <si>
    <t>ARTE  DISEGNO D'ANIMAZIONE</t>
  </si>
  <si>
    <t>D604</t>
  </si>
  <si>
    <t>ARTE  RIPRESA E MONTAGGIO  DISEGNO ANIMATO</t>
  </si>
  <si>
    <t>D605</t>
  </si>
  <si>
    <t>ARTE  TESSITURA E  DECORAZIONE DEI TESSUTI</t>
  </si>
  <si>
    <t>D606</t>
  </si>
  <si>
    <t>ARTE  LAVOR.  VETRO E  VETRATA</t>
  </si>
  <si>
    <t>D607</t>
  </si>
  <si>
    <t>ARTE  RESTAURO  CERAMICA E  VETRO</t>
  </si>
  <si>
    <t>D608</t>
  </si>
  <si>
    <t>ARTE  DECORAZIONE E COTTURA DEI PRODOTTI CERAMICI</t>
  </si>
  <si>
    <t>D609</t>
  </si>
  <si>
    <t>ARTE  FORMATURA E FOGGIATURA</t>
  </si>
  <si>
    <t>D610</t>
  </si>
  <si>
    <t>ARTE  FOTOGRAFIA E  CINEMATOGRAFIA</t>
  </si>
  <si>
    <t>D611</t>
  </si>
  <si>
    <t>ARTE XILOGRAFIA, CALCOGRAFIA E LITOGRAFIA</t>
  </si>
  <si>
    <t>D612</t>
  </si>
  <si>
    <t>ARTE  SERIGRAFIA E  FOTOINCISIONE</t>
  </si>
  <si>
    <t>D613</t>
  </si>
  <si>
    <t>ARTE  TIPOGRAFIA E  GRAFICA PUBBLICITARIA</t>
  </si>
  <si>
    <t>D614</t>
  </si>
  <si>
    <t>ARTE  TAGLIO E CONFEZIONE</t>
  </si>
  <si>
    <t>D615</t>
  </si>
  <si>
    <t>ARTE  DECORAZIONE PITTORICA E SCENOGRAFICA</t>
  </si>
  <si>
    <t>D616</t>
  </si>
  <si>
    <t>ARTE  MODELLISTICA, ARREDAMENTO E  SCENOTECNICA</t>
  </si>
  <si>
    <t>D617</t>
  </si>
  <si>
    <t>ARTE  LEGATORIA E  RESTAURO  LIBRO</t>
  </si>
  <si>
    <t>D618</t>
  </si>
  <si>
    <t>ARTE DELL'EBANISTERIA, INTAGLIO E INTARSIO</t>
  </si>
  <si>
    <t>D619</t>
  </si>
  <si>
    <t>ARTE DELLE LACCHE,  DORATURA E  RESTAURO</t>
  </si>
  <si>
    <t>D620</t>
  </si>
  <si>
    <t>ARTE  MOSAICO E  COMMESSO</t>
  </si>
  <si>
    <t>D621</t>
  </si>
  <si>
    <t>ARTE  LAVOR.  MARMO E  PIETRA</t>
  </si>
  <si>
    <t>D622</t>
  </si>
  <si>
    <t>LAB. TECN. ARTI  CERAMICA  VETRO E  CRISTALLO</t>
  </si>
  <si>
    <t>CC</t>
  </si>
  <si>
    <t>DESCRIZIONE</t>
  </si>
</sst>
</file>

<file path=xl/styles.xml><?xml version="1.0" encoding="utf-8"?>
<styleSheet xmlns="http://schemas.openxmlformats.org/spreadsheetml/2006/main">
  <fonts count="37">
    <font>
      <sz val="10"/>
      <name val="Arial"/>
      <family val="2"/>
    </font>
    <font>
      <sz val="11"/>
      <color indexed="8"/>
      <name val="Arial Narrow"/>
      <family val="2"/>
    </font>
    <font>
      <sz val="11"/>
      <color indexed="42"/>
      <name val="Arial Narrow"/>
      <family val="2"/>
    </font>
    <font>
      <b/>
      <sz val="11"/>
      <color indexed="42"/>
      <name val="Arial Narrow"/>
      <family val="2"/>
    </font>
    <font>
      <sz val="11"/>
      <color indexed="60"/>
      <name val="Arial Narrow"/>
      <family val="2"/>
    </font>
    <font>
      <b/>
      <sz val="10"/>
      <name val="Arial Narrow"/>
      <family val="2"/>
    </font>
    <font>
      <b/>
      <sz val="5"/>
      <name val="Arial Narrow"/>
      <family val="2"/>
    </font>
    <font>
      <sz val="9"/>
      <name val="Arial"/>
      <family val="2"/>
    </font>
    <font>
      <sz val="8"/>
      <name val="Tahoma"/>
      <family val="2"/>
    </font>
    <font>
      <sz val="8"/>
      <name val="Arial Narrow"/>
      <family val="2"/>
    </font>
    <font>
      <b/>
      <sz val="9"/>
      <name val="Arial Narrow"/>
      <family val="2"/>
    </font>
    <font>
      <b/>
      <sz val="8"/>
      <name val="Arial Narrow"/>
      <family val="2"/>
    </font>
    <font>
      <b/>
      <sz val="10"/>
      <color indexed="18"/>
      <name val="Arial Narrow"/>
      <family val="2"/>
    </font>
    <font>
      <b/>
      <u/>
      <sz val="10"/>
      <color indexed="18"/>
      <name val="Arial Narrow"/>
      <family val="2"/>
    </font>
    <font>
      <b/>
      <sz val="8"/>
      <color indexed="10"/>
      <name val="Arial Narrow"/>
      <family val="2"/>
    </font>
    <font>
      <sz val="7"/>
      <name val="Arial Narrow"/>
      <family val="2"/>
    </font>
    <font>
      <b/>
      <sz val="6"/>
      <name val="Arial Narrow"/>
      <family val="2"/>
    </font>
    <font>
      <i/>
      <sz val="8"/>
      <name val="Arial Narrow"/>
      <family val="2"/>
    </font>
    <font>
      <sz val="8"/>
      <name val="Arial"/>
      <family val="2"/>
    </font>
    <font>
      <b/>
      <i/>
      <sz val="8"/>
      <name val="Arial Narrow"/>
      <family val="2"/>
    </font>
    <font>
      <i/>
      <sz val="10"/>
      <name val="Arial"/>
      <family val="2"/>
    </font>
    <font>
      <b/>
      <sz val="8"/>
      <color indexed="18"/>
      <name val="Arial Narrow"/>
      <family val="2"/>
    </font>
    <font>
      <u/>
      <sz val="8"/>
      <name val="Arial Narrow"/>
      <family val="2"/>
    </font>
    <font>
      <sz val="8"/>
      <color indexed="18"/>
      <name val="Arial Narrow"/>
      <family val="2"/>
    </font>
    <font>
      <b/>
      <sz val="9"/>
      <color indexed="18"/>
      <name val="Arial Narrow"/>
      <family val="2"/>
    </font>
    <font>
      <sz val="8"/>
      <color indexed="10"/>
      <name val="Arial Narrow"/>
      <family val="2"/>
    </font>
    <font>
      <b/>
      <sz val="7"/>
      <name val="Arial Narrow"/>
      <family val="2"/>
    </font>
    <font>
      <sz val="7"/>
      <color indexed="18"/>
      <name val="Arial Narrow"/>
      <family val="2"/>
    </font>
    <font>
      <b/>
      <sz val="5"/>
      <color indexed="10"/>
      <name val="Arial Narrow"/>
      <family val="2"/>
    </font>
    <font>
      <b/>
      <sz val="50"/>
      <color indexed="10"/>
      <name val="Arial Narrow"/>
      <family val="2"/>
    </font>
    <font>
      <b/>
      <sz val="12"/>
      <color indexed="10"/>
      <name val="Arial Narrow"/>
      <family val="2"/>
    </font>
    <font>
      <b/>
      <sz val="10"/>
      <name val="Arial"/>
      <family val="2"/>
    </font>
    <font>
      <sz val="10"/>
      <name val="Tahoma"/>
      <family val="2"/>
    </font>
    <font>
      <b/>
      <sz val="10"/>
      <color indexed="10"/>
      <name val="Arial Narrow"/>
      <family val="2"/>
    </font>
    <font>
      <sz val="12"/>
      <name val="Arial Narrow"/>
      <family val="2"/>
    </font>
    <font>
      <sz val="12"/>
      <color indexed="9"/>
      <name val="Arial Narrow"/>
      <family val="2"/>
    </font>
    <font>
      <sz val="10"/>
      <color indexed="10"/>
      <name val="Arial"/>
      <family val="2"/>
    </font>
  </fonts>
  <fills count="20">
    <fill>
      <patternFill patternType="none"/>
    </fill>
    <fill>
      <patternFill patternType="gray125"/>
    </fill>
    <fill>
      <patternFill patternType="solid">
        <fgColor indexed="27"/>
        <bgColor indexed="41"/>
      </patternFill>
    </fill>
    <fill>
      <patternFill patternType="solid">
        <fgColor indexed="47"/>
        <bgColor indexed="22"/>
      </patternFill>
    </fill>
    <fill>
      <patternFill patternType="solid">
        <fgColor indexed="9"/>
        <bgColor indexed="26"/>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4"/>
        <bgColor indexed="31"/>
      </patternFill>
    </fill>
    <fill>
      <patternFill patternType="solid">
        <fgColor indexed="22"/>
        <bgColor indexed="31"/>
      </patternFill>
    </fill>
    <fill>
      <patternFill patternType="solid">
        <fgColor indexed="43"/>
        <bgColor indexed="26"/>
      </patternFill>
    </fill>
    <fill>
      <patternFill patternType="solid">
        <fgColor indexed="49"/>
        <bgColor indexed="40"/>
      </patternFill>
    </fill>
    <fill>
      <patternFill patternType="solid">
        <fgColor indexed="57"/>
        <bgColor indexed="21"/>
      </patternFill>
    </fill>
    <fill>
      <patternFill patternType="solid">
        <fgColor indexed="55"/>
        <bgColor indexed="23"/>
      </patternFill>
    </fill>
    <fill>
      <patternFill patternType="solid">
        <fgColor indexed="53"/>
        <bgColor indexed="52"/>
      </patternFill>
    </fill>
    <fill>
      <patternFill patternType="solid">
        <fgColor indexed="51"/>
        <bgColor indexed="13"/>
      </patternFill>
    </fill>
    <fill>
      <patternFill patternType="solid">
        <fgColor indexed="62"/>
        <bgColor indexed="56"/>
      </patternFill>
    </fill>
    <fill>
      <patternFill patternType="solid">
        <fgColor indexed="46"/>
        <bgColor indexed="24"/>
      </patternFill>
    </fill>
    <fill>
      <patternFill patternType="solid">
        <fgColor indexed="13"/>
        <bgColor indexed="34"/>
      </patternFill>
    </fill>
    <fill>
      <patternFill patternType="solid">
        <fgColor indexed="10"/>
        <bgColor indexed="60"/>
      </patternFill>
    </fill>
  </fills>
  <borders count="52">
    <border>
      <left/>
      <right/>
      <top/>
      <bottom/>
      <diagonal/>
    </border>
    <border>
      <left style="double">
        <color indexed="63"/>
      </left>
      <right style="double">
        <color indexed="63"/>
      </right>
      <top style="double">
        <color indexed="63"/>
      </top>
      <bottom style="double">
        <color indexed="63"/>
      </bottom>
      <diagonal/>
    </border>
    <border>
      <left/>
      <right/>
      <top/>
      <bottom style="hair">
        <color indexed="8"/>
      </bottom>
      <diagonal/>
    </border>
    <border>
      <left/>
      <right/>
      <top style="hair">
        <color indexed="8"/>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style="hair">
        <color indexed="8"/>
      </top>
      <bottom style="thin">
        <color indexed="8"/>
      </bottom>
      <diagonal/>
    </border>
    <border>
      <left/>
      <right/>
      <top style="thin">
        <color indexed="8"/>
      </top>
      <bottom style="thin">
        <color indexed="8"/>
      </bottom>
      <diagonal/>
    </border>
    <border>
      <left style="thin">
        <color indexed="8"/>
      </left>
      <right/>
      <top/>
      <bottom style="double">
        <color indexed="8"/>
      </bottom>
      <diagonal/>
    </border>
    <border>
      <left/>
      <right/>
      <top/>
      <bottom style="double">
        <color indexed="8"/>
      </bottom>
      <diagonal/>
    </border>
    <border>
      <left/>
      <right/>
      <top style="hair">
        <color indexed="8"/>
      </top>
      <bottom style="double">
        <color indexed="8"/>
      </bottom>
      <diagonal/>
    </border>
    <border>
      <left/>
      <right style="thin">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thin">
        <color indexed="8"/>
      </right>
      <top style="hair">
        <color indexed="8"/>
      </top>
      <bottom style="thin">
        <color indexed="8"/>
      </bottom>
      <diagonal/>
    </border>
    <border>
      <left/>
      <right style="medium">
        <color indexed="8"/>
      </right>
      <top/>
      <bottom style="thin">
        <color indexed="8"/>
      </bottom>
      <diagonal/>
    </border>
    <border>
      <left style="double">
        <color indexed="8"/>
      </left>
      <right style="double">
        <color indexed="8"/>
      </right>
      <top/>
      <bottom/>
      <diagonal/>
    </border>
    <border>
      <left/>
      <right style="double">
        <color indexed="8"/>
      </right>
      <top/>
      <bottom style="hair">
        <color indexed="8"/>
      </bottom>
      <diagonal/>
    </border>
    <border>
      <left/>
      <right style="double">
        <color indexed="8"/>
      </right>
      <top/>
      <bottom style="double">
        <color indexed="8"/>
      </bottom>
      <diagonal/>
    </border>
    <border>
      <left/>
      <right style="thin">
        <color indexed="8"/>
      </right>
      <top style="double">
        <color indexed="8"/>
      </top>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style="thin">
        <color indexed="8"/>
      </top>
      <bottom style="medium">
        <color indexed="8"/>
      </bottom>
      <diagonal/>
    </border>
    <border>
      <left/>
      <right/>
      <top style="thin">
        <color indexed="8"/>
      </top>
      <bottom style="hair">
        <color indexed="8"/>
      </bottom>
      <diagonal/>
    </border>
    <border>
      <left style="thin">
        <color indexed="8"/>
      </left>
      <right style="thin">
        <color indexed="8"/>
      </right>
      <top/>
      <bottom/>
      <diagonal/>
    </border>
    <border>
      <left/>
      <right style="thin">
        <color indexed="8"/>
      </right>
      <top/>
      <bottom style="hair">
        <color indexed="8"/>
      </bottom>
      <diagonal/>
    </border>
    <border>
      <left/>
      <right style="medium">
        <color indexed="8"/>
      </right>
      <top/>
      <bottom style="hair">
        <color indexed="8"/>
      </bottom>
      <diagonal/>
    </border>
    <border diagonalUp="1">
      <left/>
      <right/>
      <top/>
      <bottom style="double">
        <color indexed="8"/>
      </bottom>
      <diagonal style="thick">
        <color indexed="8"/>
      </diagonal>
    </border>
    <border>
      <left style="thin">
        <color indexed="8"/>
      </left>
      <right style="medium">
        <color indexed="8"/>
      </right>
      <top style="thin">
        <color indexed="8"/>
      </top>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double">
        <color indexed="8"/>
      </top>
      <bottom/>
      <diagonal/>
    </border>
    <border diagonalDown="1">
      <left/>
      <right/>
      <top style="double">
        <color indexed="8"/>
      </top>
      <bottom/>
      <diagonal style="thick">
        <color indexed="8"/>
      </diagonal>
    </border>
  </borders>
  <cellStyleXfs count="2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13" borderId="1" applyNumberFormat="0" applyAlignment="0" applyProtection="0"/>
    <xf numFmtId="0" fontId="2" fillId="1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4" fillId="10" borderId="0" applyNumberFormat="0" applyBorder="0" applyAlignment="0" applyProtection="0"/>
  </cellStyleXfs>
  <cellXfs count="301">
    <xf numFmtId="0" fontId="0" fillId="0" borderId="0" xfId="0"/>
    <xf numFmtId="0" fontId="5" fillId="0" borderId="0" xfId="0" applyFont="1" applyBorder="1" applyAlignment="1" applyProtection="1">
      <alignment horizontal="right"/>
      <protection hidden="1"/>
    </xf>
    <xf numFmtId="0" fontId="5" fillId="0" borderId="0" xfId="0" applyFont="1" applyBorder="1" applyAlignment="1" applyProtection="1">
      <alignment horizontal="center" wrapText="1"/>
      <protection hidden="1"/>
    </xf>
    <xf numFmtId="0" fontId="5" fillId="0" borderId="0" xfId="0" applyFont="1" applyProtection="1">
      <protection hidden="1"/>
    </xf>
    <xf numFmtId="0" fontId="0" fillId="0" borderId="0" xfId="0" applyProtection="1">
      <protection hidden="1"/>
    </xf>
    <xf numFmtId="0" fontId="0" fillId="0" borderId="0" xfId="0" applyFill="1"/>
    <xf numFmtId="0" fontId="5" fillId="0" borderId="0" xfId="0" applyFont="1" applyAlignment="1" applyProtection="1">
      <alignment wrapText="1"/>
      <protection hidden="1"/>
    </xf>
    <xf numFmtId="49" fontId="5" fillId="2" borderId="2" xfId="0" applyNumberFormat="1" applyFont="1" applyFill="1" applyBorder="1" applyAlignment="1" applyProtection="1">
      <alignment horizontal="center" vertical="center"/>
      <protection locked="0"/>
    </xf>
    <xf numFmtId="0" fontId="5" fillId="0" borderId="0" xfId="0" applyFont="1" applyAlignment="1" applyProtection="1">
      <alignment horizontal="center"/>
      <protection hidden="1"/>
    </xf>
    <xf numFmtId="49" fontId="5" fillId="2" borderId="0" xfId="0" applyNumberFormat="1" applyFont="1" applyFill="1" applyAlignment="1" applyProtection="1">
      <alignment horizontal="center" vertical="center"/>
      <protection locked="0"/>
    </xf>
    <xf numFmtId="0" fontId="5" fillId="0" borderId="0" xfId="0" applyFont="1" applyBorder="1" applyAlignment="1" applyProtection="1">
      <alignment horizontal="right"/>
      <protection hidden="1"/>
    </xf>
    <xf numFmtId="0" fontId="5" fillId="0" borderId="0" xfId="0" applyFont="1" applyBorder="1" applyAlignment="1" applyProtection="1">
      <protection hidden="1"/>
    </xf>
    <xf numFmtId="49" fontId="5" fillId="0" borderId="0" xfId="0" applyNumberFormat="1" applyFont="1" applyFill="1" applyBorder="1" applyAlignment="1" applyProtection="1">
      <protection hidden="1"/>
    </xf>
    <xf numFmtId="0" fontId="5" fillId="0" borderId="3" xfId="0" applyFont="1" applyBorder="1" applyProtection="1">
      <protection hidden="1"/>
    </xf>
    <xf numFmtId="0" fontId="5" fillId="0" borderId="0" xfId="0" applyFont="1" applyBorder="1" applyProtection="1">
      <protection hidden="1"/>
    </xf>
    <xf numFmtId="0" fontId="6" fillId="0" borderId="0" xfId="0" applyFont="1" applyBorder="1" applyAlignment="1" applyProtection="1">
      <protection hidden="1"/>
    </xf>
    <xf numFmtId="0" fontId="5" fillId="0" borderId="0" xfId="0" applyFont="1" applyBorder="1" applyAlignment="1" applyProtection="1">
      <alignment horizontal="center"/>
      <protection hidden="1"/>
    </xf>
    <xf numFmtId="49" fontId="5" fillId="2" borderId="2" xfId="0" applyNumberFormat="1" applyFont="1" applyFill="1" applyBorder="1" applyAlignment="1" applyProtection="1">
      <alignment horizontal="left" vertical="center"/>
      <protection locked="0"/>
    </xf>
    <xf numFmtId="0" fontId="5" fillId="0" borderId="0" xfId="0" applyFont="1" applyAlignment="1" applyProtection="1">
      <alignment horizontal="left"/>
      <protection hidden="1"/>
    </xf>
    <xf numFmtId="49" fontId="5" fillId="0" borderId="0" xfId="0" applyNumberFormat="1" applyFont="1" applyAlignment="1" applyProtection="1">
      <alignment horizontal="center"/>
      <protection hidden="1"/>
    </xf>
    <xf numFmtId="0" fontId="7" fillId="0" borderId="0" xfId="0" applyFont="1" applyAlignment="1" applyProtection="1">
      <alignment horizontal="center" vertical="center"/>
      <protection hidden="1"/>
    </xf>
    <xf numFmtId="0" fontId="0" fillId="0" borderId="0" xfId="0" applyAlignment="1" applyProtection="1">
      <alignment horizontal="center"/>
      <protection hidden="1"/>
    </xf>
    <xf numFmtId="0" fontId="8" fillId="0" borderId="0" xfId="0" applyNumberFormat="1" applyFont="1" applyFill="1" applyProtection="1">
      <protection hidden="1"/>
    </xf>
    <xf numFmtId="0" fontId="9" fillId="0" borderId="0" xfId="0" applyFont="1" applyProtection="1">
      <protection hidden="1"/>
    </xf>
    <xf numFmtId="0" fontId="6" fillId="0" borderId="0" xfId="0" applyFont="1" applyBorder="1" applyAlignment="1" applyProtection="1">
      <alignment vertical="top"/>
      <protection hidden="1"/>
    </xf>
    <xf numFmtId="0" fontId="6" fillId="0" borderId="0" xfId="0" applyFont="1" applyBorder="1" applyAlignment="1" applyProtection="1">
      <alignment horizontal="center" vertical="top"/>
      <protection hidden="1"/>
    </xf>
    <xf numFmtId="0" fontId="0" fillId="0" borderId="0" xfId="0" applyFill="1" applyAlignment="1" applyProtection="1">
      <alignment horizontal="center"/>
      <protection hidden="1"/>
    </xf>
    <xf numFmtId="0" fontId="9" fillId="0" borderId="0" xfId="0" applyFont="1" applyFill="1" applyProtection="1">
      <protection hidden="1"/>
    </xf>
    <xf numFmtId="0" fontId="0" fillId="0" borderId="0" xfId="0" applyFill="1" applyProtection="1">
      <protection hidden="1"/>
    </xf>
    <xf numFmtId="1" fontId="0" fillId="0" borderId="0" xfId="0" applyNumberFormat="1" applyFill="1" applyProtection="1">
      <protection hidden="1"/>
    </xf>
    <xf numFmtId="0" fontId="7" fillId="0" borderId="0" xfId="0" applyFont="1" applyFill="1" applyAlignment="1" applyProtection="1">
      <alignment horizontal="center" vertical="center"/>
      <protection hidden="1"/>
    </xf>
    <xf numFmtId="0" fontId="5" fillId="0" borderId="0" xfId="0" applyFont="1" applyFill="1" applyBorder="1" applyAlignment="1" applyProtection="1">
      <protection hidden="1"/>
    </xf>
    <xf numFmtId="0" fontId="5" fillId="0" borderId="0" xfId="0" applyFont="1" applyAlignment="1" applyProtection="1">
      <protection hidden="1"/>
    </xf>
    <xf numFmtId="0" fontId="5" fillId="0" borderId="0" xfId="0" applyFont="1" applyAlignment="1" applyProtection="1">
      <alignment horizontal="right"/>
      <protection hidden="1"/>
    </xf>
    <xf numFmtId="0" fontId="5" fillId="0" borderId="0" xfId="0" applyNumberFormat="1" applyFont="1" applyFill="1" applyBorder="1" applyAlignment="1" applyProtection="1">
      <alignment shrinkToFit="1"/>
      <protection hidden="1"/>
    </xf>
    <xf numFmtId="0" fontId="5" fillId="0" borderId="4" xfId="0" applyFont="1" applyBorder="1" applyProtection="1">
      <protection hidden="1"/>
    </xf>
    <xf numFmtId="0" fontId="0" fillId="0" borderId="3" xfId="0" applyBorder="1" applyProtection="1">
      <protection hidden="1"/>
    </xf>
    <xf numFmtId="0" fontId="5" fillId="17" borderId="5" xfId="0" applyFont="1" applyFill="1" applyBorder="1" applyAlignment="1" applyProtection="1">
      <alignment vertical="center"/>
      <protection locked="0"/>
    </xf>
    <xf numFmtId="0" fontId="5" fillId="0" borderId="6" xfId="0" applyFont="1" applyFill="1" applyBorder="1" applyProtection="1">
      <protection hidden="1"/>
    </xf>
    <xf numFmtId="0" fontId="5" fillId="0" borderId="0" xfId="0" applyFont="1" applyFill="1" applyBorder="1" applyProtection="1">
      <protection hidden="1"/>
    </xf>
    <xf numFmtId="49" fontId="5" fillId="0" borderId="7" xfId="0" applyNumberFormat="1" applyFont="1" applyFill="1" applyBorder="1" applyAlignment="1" applyProtection="1">
      <protection hidden="1"/>
    </xf>
    <xf numFmtId="49" fontId="5" fillId="0" borderId="6" xfId="0" applyNumberFormat="1" applyFont="1" applyFill="1" applyBorder="1" applyAlignment="1" applyProtection="1">
      <protection hidden="1"/>
    </xf>
    <xf numFmtId="0" fontId="0" fillId="0" borderId="0" xfId="0" applyFont="1" applyAlignment="1" applyProtection="1">
      <alignment horizontal="center"/>
      <protection hidden="1"/>
    </xf>
    <xf numFmtId="0" fontId="5" fillId="0" borderId="0" xfId="0" applyFont="1" applyFill="1" applyAlignment="1" applyProtection="1">
      <alignment horizontal="center"/>
      <protection hidden="1"/>
    </xf>
    <xf numFmtId="0" fontId="5" fillId="0" borderId="0" xfId="0" applyFont="1" applyFill="1" applyProtection="1">
      <protection hidden="1"/>
    </xf>
    <xf numFmtId="49" fontId="5" fillId="0" borderId="0" xfId="0" applyNumberFormat="1" applyFont="1" applyFill="1" applyBorder="1" applyAlignment="1" applyProtection="1">
      <alignment horizontal="center"/>
      <protection hidden="1"/>
    </xf>
    <xf numFmtId="0" fontId="0" fillId="0" borderId="0" xfId="0" applyFont="1" applyProtection="1">
      <protection hidden="1"/>
    </xf>
    <xf numFmtId="0" fontId="0" fillId="0" borderId="0" xfId="0" applyFont="1" applyFill="1" applyProtection="1">
      <protection hidden="1"/>
    </xf>
    <xf numFmtId="0" fontId="0" fillId="0" borderId="0" xfId="0" applyFont="1" applyFill="1"/>
    <xf numFmtId="0" fontId="0" fillId="0" borderId="0" xfId="0" applyFont="1" applyAlignment="1" applyProtection="1">
      <alignment horizontal="center" vertical="center"/>
      <protection hidden="1"/>
    </xf>
    <xf numFmtId="49" fontId="10" fillId="0" borderId="0" xfId="0" applyNumberFormat="1" applyFont="1" applyFill="1" applyBorder="1" applyAlignment="1" applyProtection="1">
      <alignment horizontal="left"/>
      <protection hidden="1"/>
    </xf>
    <xf numFmtId="0" fontId="5" fillId="0" borderId="2" xfId="0" applyFont="1" applyBorder="1" applyProtection="1">
      <protection hidden="1"/>
    </xf>
    <xf numFmtId="0" fontId="0" fillId="0" borderId="2" xfId="0" applyBorder="1" applyProtection="1">
      <protection hidden="1"/>
    </xf>
    <xf numFmtId="0" fontId="0" fillId="0" borderId="0" xfId="0" applyBorder="1" applyProtection="1">
      <protection hidden="1"/>
    </xf>
    <xf numFmtId="0" fontId="11" fillId="0" borderId="0" xfId="0" applyFont="1" applyBorder="1" applyAlignment="1" applyProtection="1">
      <protection hidden="1"/>
    </xf>
    <xf numFmtId="0" fontId="11" fillId="0" borderId="7" xfId="0" applyFont="1" applyBorder="1" applyAlignment="1" applyProtection="1">
      <protection hidden="1"/>
    </xf>
    <xf numFmtId="0" fontId="5" fillId="0" borderId="7" xfId="0" applyFont="1" applyBorder="1" applyProtection="1">
      <protection hidden="1"/>
    </xf>
    <xf numFmtId="0" fontId="5" fillId="0" borderId="8" xfId="0" applyFont="1" applyBorder="1" applyProtection="1">
      <protection hidden="1"/>
    </xf>
    <xf numFmtId="0" fontId="0" fillId="0" borderId="9" xfId="0" applyBorder="1" applyProtection="1">
      <protection hidden="1"/>
    </xf>
    <xf numFmtId="0" fontId="0" fillId="0" borderId="6" xfId="0" applyBorder="1" applyProtection="1">
      <protection hidden="1"/>
    </xf>
    <xf numFmtId="0" fontId="5" fillId="0" borderId="10" xfId="0" applyFont="1" applyBorder="1" applyProtection="1">
      <protection hidden="1"/>
    </xf>
    <xf numFmtId="0" fontId="5" fillId="0" borderId="11" xfId="0" applyFont="1" applyBorder="1" applyProtection="1">
      <protection hidden="1"/>
    </xf>
    <xf numFmtId="1" fontId="0" fillId="18" borderId="0" xfId="0" applyNumberFormat="1" applyFill="1" applyAlignment="1" applyProtection="1">
      <alignment horizontal="center"/>
      <protection hidden="1"/>
    </xf>
    <xf numFmtId="0" fontId="11" fillId="0" borderId="6" xfId="0" applyFont="1" applyBorder="1" applyAlignment="1" applyProtection="1">
      <alignment horizontal="center"/>
      <protection hidden="1"/>
    </xf>
    <xf numFmtId="0" fontId="11" fillId="0" borderId="7" xfId="0" applyFont="1" applyBorder="1" applyProtection="1">
      <protection hidden="1"/>
    </xf>
    <xf numFmtId="0" fontId="0" fillId="0" borderId="0" xfId="0" applyFont="1" applyBorder="1" applyAlignment="1" applyProtection="1">
      <alignment vertical="center" wrapText="1"/>
      <protection hidden="1"/>
    </xf>
    <xf numFmtId="0" fontId="11" fillId="0" borderId="0" xfId="0" applyFont="1" applyBorder="1" applyAlignment="1" applyProtection="1">
      <alignment horizontal="center"/>
      <protection hidden="1"/>
    </xf>
    <xf numFmtId="0" fontId="5" fillId="0" borderId="0" xfId="0" applyNumberFormat="1" applyFont="1" applyBorder="1" applyProtection="1">
      <protection hidden="1"/>
    </xf>
    <xf numFmtId="0" fontId="15" fillId="0" borderId="0" xfId="0" applyFont="1" applyBorder="1" applyAlignment="1" applyProtection="1">
      <alignment horizontal="left" vertical="center" wrapText="1"/>
      <protection hidden="1"/>
    </xf>
    <xf numFmtId="0" fontId="16" fillId="0" borderId="6" xfId="0" applyFont="1" applyBorder="1" applyProtection="1">
      <protection hidden="1"/>
    </xf>
    <xf numFmtId="0" fontId="16" fillId="0" borderId="0" xfId="0" applyFont="1" applyBorder="1" applyProtection="1">
      <protection hidden="1"/>
    </xf>
    <xf numFmtId="1" fontId="11" fillId="0" borderId="0" xfId="0" applyNumberFormat="1" applyFont="1" applyBorder="1" applyProtection="1">
      <protection hidden="1"/>
    </xf>
    <xf numFmtId="0" fontId="11" fillId="0" borderId="0" xfId="0" applyFont="1" applyBorder="1" applyProtection="1">
      <protection hidden="1"/>
    </xf>
    <xf numFmtId="0" fontId="17" fillId="0" borderId="4" xfId="0" applyFont="1" applyBorder="1" applyAlignment="1" applyProtection="1">
      <alignment vertical="center" wrapText="1"/>
      <protection hidden="1"/>
    </xf>
    <xf numFmtId="0" fontId="11" fillId="0" borderId="12" xfId="0" applyFont="1" applyBorder="1" applyProtection="1">
      <protection hidden="1"/>
    </xf>
    <xf numFmtId="0" fontId="11" fillId="0" borderId="4" xfId="0" applyFont="1" applyBorder="1" applyProtection="1">
      <protection hidden="1"/>
    </xf>
    <xf numFmtId="0" fontId="11" fillId="0" borderId="13" xfId="0" applyFont="1" applyBorder="1" applyProtection="1">
      <protection hidden="1"/>
    </xf>
    <xf numFmtId="0" fontId="11" fillId="0" borderId="6" xfId="0" applyFont="1" applyBorder="1" applyProtection="1">
      <protection hidden="1"/>
    </xf>
    <xf numFmtId="0" fontId="18" fillId="0" borderId="0" xfId="0" applyFont="1" applyBorder="1" applyProtection="1">
      <protection hidden="1"/>
    </xf>
    <xf numFmtId="0" fontId="18" fillId="0" borderId="8" xfId="0" applyFont="1" applyBorder="1" applyProtection="1">
      <protection hidden="1"/>
    </xf>
    <xf numFmtId="0" fontId="7" fillId="14" borderId="0" xfId="0" applyFont="1" applyFill="1" applyAlignment="1" applyProtection="1">
      <alignment horizontal="center" vertical="center" wrapText="1"/>
      <protection hidden="1"/>
    </xf>
    <xf numFmtId="49" fontId="0" fillId="18" borderId="0" xfId="0" applyNumberFormat="1" applyFill="1" applyAlignment="1" applyProtection="1">
      <alignment horizontal="center"/>
      <protection hidden="1"/>
    </xf>
    <xf numFmtId="0" fontId="18" fillId="0" borderId="7" xfId="0" applyFont="1" applyBorder="1" applyProtection="1">
      <protection hidden="1"/>
    </xf>
    <xf numFmtId="0" fontId="19" fillId="0" borderId="0" xfId="0" applyFont="1" applyBorder="1" applyAlignment="1" applyProtection="1">
      <alignment vertical="center" wrapText="1"/>
      <protection hidden="1"/>
    </xf>
    <xf numFmtId="0" fontId="11" fillId="0" borderId="0" xfId="0" applyFont="1" applyBorder="1" applyAlignment="1" applyProtection="1">
      <alignment vertical="center" wrapText="1"/>
      <protection hidden="1"/>
    </xf>
    <xf numFmtId="0" fontId="9" fillId="0" borderId="0" xfId="0" applyFont="1" applyBorder="1" applyAlignment="1" applyProtection="1">
      <alignment vertical="center" wrapText="1"/>
      <protection hidden="1"/>
    </xf>
    <xf numFmtId="0" fontId="18" fillId="0" borderId="4" xfId="0" applyFont="1" applyBorder="1" applyProtection="1">
      <protection hidden="1"/>
    </xf>
    <xf numFmtId="0" fontId="18" fillId="0" borderId="13" xfId="0" applyFont="1" applyBorder="1" applyProtection="1">
      <protection hidden="1"/>
    </xf>
    <xf numFmtId="0" fontId="20" fillId="0" borderId="0" xfId="0" applyFont="1" applyBorder="1" applyAlignment="1" applyProtection="1">
      <alignment vertical="center" wrapText="1"/>
      <protection hidden="1"/>
    </xf>
    <xf numFmtId="0" fontId="20" fillId="0" borderId="7" xfId="0" applyFont="1" applyBorder="1" applyAlignment="1" applyProtection="1">
      <alignment vertical="center" wrapText="1"/>
      <protection hidden="1"/>
    </xf>
    <xf numFmtId="0" fontId="0" fillId="18" borderId="0" xfId="0" applyFill="1" applyProtection="1">
      <protection hidden="1"/>
    </xf>
    <xf numFmtId="0" fontId="5" fillId="0" borderId="12" xfId="0" applyFont="1" applyBorder="1" applyProtection="1">
      <protection hidden="1"/>
    </xf>
    <xf numFmtId="0" fontId="5" fillId="0" borderId="14" xfId="0" applyFont="1" applyBorder="1" applyProtection="1">
      <protection hidden="1"/>
    </xf>
    <xf numFmtId="0" fontId="5" fillId="0" borderId="13" xfId="0" applyFont="1" applyBorder="1" applyProtection="1">
      <protection hidden="1"/>
    </xf>
    <xf numFmtId="0" fontId="0" fillId="0" borderId="4" xfId="0" applyBorder="1" applyProtection="1">
      <protection hidden="1"/>
    </xf>
    <xf numFmtId="0" fontId="0" fillId="0" borderId="13" xfId="0" applyBorder="1" applyProtection="1">
      <protection hidden="1"/>
    </xf>
    <xf numFmtId="0" fontId="11" fillId="0" borderId="10" xfId="0" applyFont="1" applyBorder="1" applyProtection="1">
      <protection hidden="1"/>
    </xf>
    <xf numFmtId="0" fontId="11" fillId="0" borderId="11" xfId="0" applyFont="1" applyBorder="1" applyProtection="1">
      <protection hidden="1"/>
    </xf>
    <xf numFmtId="0" fontId="11" fillId="0" borderId="8" xfId="0" applyFont="1" applyBorder="1" applyProtection="1">
      <protection hidden="1"/>
    </xf>
    <xf numFmtId="0" fontId="18" fillId="0" borderId="11" xfId="0" applyFont="1" applyBorder="1" applyProtection="1">
      <protection hidden="1"/>
    </xf>
    <xf numFmtId="0" fontId="11" fillId="0" borderId="0" xfId="0" applyFont="1" applyBorder="1" applyAlignment="1" applyProtection="1">
      <alignment horizontal="left" vertical="center" wrapText="1"/>
      <protection hidden="1"/>
    </xf>
    <xf numFmtId="0" fontId="5" fillId="0" borderId="15" xfId="0" applyFont="1" applyBorder="1" applyProtection="1">
      <protection hidden="1"/>
    </xf>
    <xf numFmtId="0" fontId="0" fillId="10" borderId="8" xfId="0" applyFill="1" applyBorder="1" applyProtection="1">
      <protection hidden="1"/>
    </xf>
    <xf numFmtId="0" fontId="5" fillId="10" borderId="12" xfId="0" applyFont="1" applyFill="1" applyBorder="1" applyProtection="1">
      <protection hidden="1"/>
    </xf>
    <xf numFmtId="0" fontId="0" fillId="10" borderId="4" xfId="0" applyFill="1" applyBorder="1" applyProtection="1">
      <protection hidden="1"/>
    </xf>
    <xf numFmtId="0" fontId="0" fillId="10" borderId="13" xfId="0" applyFill="1" applyBorder="1" applyProtection="1">
      <protection hidden="1"/>
    </xf>
    <xf numFmtId="0" fontId="0" fillId="0" borderId="11" xfId="0" applyBorder="1" applyProtection="1">
      <protection hidden="1"/>
    </xf>
    <xf numFmtId="0" fontId="0" fillId="0" borderId="8" xfId="0" applyBorder="1" applyProtection="1">
      <protection hidden="1"/>
    </xf>
    <xf numFmtId="0" fontId="11" fillId="0" borderId="14" xfId="0" applyFont="1" applyBorder="1" applyProtection="1">
      <protection hidden="1"/>
    </xf>
    <xf numFmtId="0" fontId="0" fillId="0" borderId="15" xfId="0" applyBorder="1" applyProtection="1">
      <protection hidden="1"/>
    </xf>
    <xf numFmtId="0" fontId="5" fillId="0" borderId="16" xfId="0" applyFont="1" applyBorder="1" applyProtection="1">
      <protection hidden="1"/>
    </xf>
    <xf numFmtId="0" fontId="5" fillId="0" borderId="17" xfId="0" applyFont="1" applyBorder="1" applyProtection="1">
      <protection hidden="1"/>
    </xf>
    <xf numFmtId="0" fontId="5" fillId="0" borderId="18" xfId="0" applyFont="1" applyBorder="1" applyProtection="1">
      <protection hidden="1"/>
    </xf>
    <xf numFmtId="0" fontId="5" fillId="0" borderId="19" xfId="0" applyFont="1" applyBorder="1" applyProtection="1">
      <protection hidden="1"/>
    </xf>
    <xf numFmtId="0" fontId="0" fillId="0" borderId="17" xfId="0" applyBorder="1" applyProtection="1">
      <protection hidden="1"/>
    </xf>
    <xf numFmtId="0" fontId="0" fillId="0" borderId="19" xfId="0" applyBorder="1" applyProtection="1">
      <protection hidden="1"/>
    </xf>
    <xf numFmtId="0" fontId="0" fillId="0" borderId="16" xfId="0" applyBorder="1" applyProtection="1">
      <protection hidden="1"/>
    </xf>
    <xf numFmtId="0" fontId="5" fillId="0" borderId="7" xfId="0" applyFont="1" applyFill="1" applyBorder="1" applyProtection="1">
      <protection hidden="1"/>
    </xf>
    <xf numFmtId="0" fontId="14" fillId="10" borderId="20" xfId="0" applyFont="1" applyFill="1" applyBorder="1" applyAlignment="1" applyProtection="1">
      <alignment vertical="top"/>
      <protection hidden="1"/>
    </xf>
    <xf numFmtId="0" fontId="14" fillId="10" borderId="21" xfId="0" applyFont="1" applyFill="1" applyBorder="1" applyAlignment="1" applyProtection="1">
      <alignment vertical="top"/>
      <protection hidden="1"/>
    </xf>
    <xf numFmtId="0" fontId="14" fillId="10" borderId="0" xfId="0" applyFont="1" applyFill="1" applyBorder="1" applyAlignment="1" applyProtection="1">
      <alignment vertical="top"/>
      <protection hidden="1"/>
    </xf>
    <xf numFmtId="0" fontId="14" fillId="10" borderId="22" xfId="0" applyFont="1" applyFill="1" applyBorder="1" applyAlignment="1" applyProtection="1">
      <alignment vertical="top"/>
      <protection hidden="1"/>
    </xf>
    <xf numFmtId="0" fontId="5" fillId="0" borderId="12" xfId="0" applyFont="1" applyFill="1" applyBorder="1" applyProtection="1">
      <protection hidden="1"/>
    </xf>
    <xf numFmtId="0" fontId="5" fillId="0" borderId="4" xfId="0" applyFont="1" applyFill="1" applyBorder="1" applyProtection="1">
      <protection hidden="1"/>
    </xf>
    <xf numFmtId="0" fontId="5" fillId="0" borderId="14" xfId="0" applyFont="1" applyFill="1" applyBorder="1" applyProtection="1">
      <protection hidden="1"/>
    </xf>
    <xf numFmtId="0" fontId="5" fillId="0" borderId="23" xfId="0" applyFont="1" applyFill="1" applyBorder="1" applyProtection="1">
      <protection hidden="1"/>
    </xf>
    <xf numFmtId="0" fontId="0" fillId="0" borderId="24" xfId="0" applyFill="1" applyBorder="1" applyProtection="1">
      <protection hidden="1"/>
    </xf>
    <xf numFmtId="0" fontId="5" fillId="0" borderId="10" xfId="0" applyFont="1" applyFill="1" applyBorder="1" applyProtection="1">
      <protection hidden="1"/>
    </xf>
    <xf numFmtId="0" fontId="5" fillId="0" borderId="11" xfId="0" applyFont="1" applyFill="1" applyBorder="1" applyProtection="1">
      <protection hidden="1"/>
    </xf>
    <xf numFmtId="0" fontId="5" fillId="0" borderId="8" xfId="0" applyFont="1" applyFill="1" applyBorder="1" applyProtection="1">
      <protection hidden="1"/>
    </xf>
    <xf numFmtId="0" fontId="5" fillId="0" borderId="12" xfId="0" applyFont="1" applyFill="1" applyBorder="1" applyAlignment="1" applyProtection="1">
      <alignment horizontal="right"/>
      <protection hidden="1"/>
    </xf>
    <xf numFmtId="0" fontId="5" fillId="0" borderId="4" xfId="0" applyFont="1" applyFill="1" applyBorder="1" applyAlignment="1" applyProtection="1">
      <alignment horizontal="right"/>
      <protection hidden="1"/>
    </xf>
    <xf numFmtId="0" fontId="5" fillId="0" borderId="14" xfId="0" applyFont="1" applyFill="1" applyBorder="1" applyAlignment="1" applyProtection="1">
      <alignment horizontal="right"/>
      <protection hidden="1"/>
    </xf>
    <xf numFmtId="0" fontId="5" fillId="0" borderId="13" xfId="0" applyFont="1" applyFill="1" applyBorder="1" applyAlignment="1" applyProtection="1">
      <alignment horizontal="right"/>
      <protection hidden="1"/>
    </xf>
    <xf numFmtId="0" fontId="0" fillId="0" borderId="4" xfId="0" applyFill="1" applyBorder="1" applyAlignment="1" applyProtection="1">
      <alignment horizontal="right"/>
      <protection hidden="1"/>
    </xf>
    <xf numFmtId="0" fontId="0" fillId="0" borderId="24" xfId="0" applyFill="1" applyBorder="1" applyAlignment="1" applyProtection="1">
      <alignment horizontal="right"/>
      <protection hidden="1"/>
    </xf>
    <xf numFmtId="0" fontId="16" fillId="10" borderId="22" xfId="0" applyFont="1" applyFill="1" applyBorder="1" applyAlignment="1" applyProtection="1">
      <alignment horizontal="left"/>
      <protection hidden="1"/>
    </xf>
    <xf numFmtId="0" fontId="0" fillId="10" borderId="25" xfId="0" applyFill="1" applyBorder="1" applyAlignment="1" applyProtection="1">
      <alignment horizontal="right"/>
      <protection hidden="1"/>
    </xf>
    <xf numFmtId="0" fontId="0" fillId="0" borderId="0" xfId="0" applyAlignment="1" applyProtection="1">
      <alignment horizontal="right"/>
      <protection hidden="1"/>
    </xf>
    <xf numFmtId="0" fontId="0" fillId="0" borderId="0" xfId="0" applyAlignment="1">
      <alignment horizontal="right"/>
    </xf>
    <xf numFmtId="0" fontId="30" fillId="10" borderId="26" xfId="0" applyFont="1" applyFill="1" applyBorder="1" applyAlignment="1" applyProtection="1">
      <alignment horizontal="center" vertical="center"/>
      <protection hidden="1"/>
    </xf>
    <xf numFmtId="0" fontId="5" fillId="0" borderId="13" xfId="0" applyFont="1" applyFill="1" applyBorder="1" applyProtection="1">
      <protection hidden="1"/>
    </xf>
    <xf numFmtId="0" fontId="0" fillId="0" borderId="4" xfId="0" applyFill="1" applyBorder="1" applyProtection="1">
      <protection hidden="1"/>
    </xf>
    <xf numFmtId="0" fontId="5" fillId="0" borderId="16" xfId="0" applyFont="1" applyFill="1" applyBorder="1" applyProtection="1">
      <protection hidden="1"/>
    </xf>
    <xf numFmtId="0" fontId="5" fillId="0" borderId="17" xfId="0" applyFont="1" applyFill="1" applyBorder="1" applyProtection="1">
      <protection hidden="1"/>
    </xf>
    <xf numFmtId="0" fontId="5" fillId="0" borderId="18" xfId="0" applyFont="1" applyFill="1" applyBorder="1" applyProtection="1">
      <protection hidden="1"/>
    </xf>
    <xf numFmtId="0" fontId="0" fillId="0" borderId="17" xfId="0" applyFill="1" applyBorder="1" applyProtection="1">
      <protection hidden="1"/>
    </xf>
    <xf numFmtId="0" fontId="0" fillId="0" borderId="19" xfId="0" applyFill="1" applyBorder="1" applyProtection="1">
      <protection hidden="1"/>
    </xf>
    <xf numFmtId="0" fontId="14" fillId="10" borderId="17" xfId="0" applyFont="1" applyFill="1" applyBorder="1" applyAlignment="1" applyProtection="1">
      <alignment vertical="top"/>
      <protection hidden="1"/>
    </xf>
    <xf numFmtId="0" fontId="14" fillId="10" borderId="27" xfId="0" applyFont="1" applyFill="1" applyBorder="1" applyAlignment="1" applyProtection="1">
      <alignment vertical="top"/>
      <protection hidden="1"/>
    </xf>
    <xf numFmtId="0" fontId="5" fillId="0" borderId="6" xfId="0" applyFont="1" applyBorder="1" applyProtection="1">
      <protection hidden="1"/>
    </xf>
    <xf numFmtId="0" fontId="0" fillId="0" borderId="20" xfId="0" applyBorder="1" applyProtection="1">
      <protection hidden="1"/>
    </xf>
    <xf numFmtId="0" fontId="0" fillId="0" borderId="28" xfId="0" applyBorder="1" applyProtection="1">
      <protection hidden="1"/>
    </xf>
    <xf numFmtId="0" fontId="14" fillId="0" borderId="0" xfId="0" applyFont="1" applyBorder="1" applyAlignment="1" applyProtection="1">
      <alignment horizontal="left" vertical="center"/>
      <protection hidden="1"/>
    </xf>
    <xf numFmtId="0" fontId="5" fillId="0" borderId="15" xfId="0" applyFont="1" applyFill="1" applyBorder="1" applyProtection="1">
      <protection hidden="1"/>
    </xf>
    <xf numFmtId="0" fontId="0" fillId="0" borderId="15" xfId="0" applyFill="1" applyBorder="1" applyProtection="1">
      <protection hidden="1"/>
    </xf>
    <xf numFmtId="0" fontId="12" fillId="10" borderId="10" xfId="0" applyNumberFormat="1" applyFont="1" applyFill="1" applyBorder="1" applyAlignment="1" applyProtection="1">
      <protection hidden="1"/>
    </xf>
    <xf numFmtId="0" fontId="12" fillId="10" borderId="8" xfId="0" applyNumberFormat="1" applyFont="1" applyFill="1" applyBorder="1" applyAlignment="1" applyProtection="1">
      <protection hidden="1"/>
    </xf>
    <xf numFmtId="0" fontId="0" fillId="0" borderId="0" xfId="0" applyFont="1"/>
    <xf numFmtId="0" fontId="5" fillId="10" borderId="12" xfId="0" applyNumberFormat="1" applyFont="1" applyFill="1" applyBorder="1" applyAlignment="1" applyProtection="1">
      <protection hidden="1"/>
    </xf>
    <xf numFmtId="0" fontId="5" fillId="10" borderId="14" xfId="0" applyNumberFormat="1" applyFont="1" applyFill="1" applyBorder="1" applyAlignment="1" applyProtection="1">
      <protection hidden="1"/>
    </xf>
    <xf numFmtId="0" fontId="5" fillId="10" borderId="4" xfId="0" applyNumberFormat="1" applyFont="1" applyFill="1" applyBorder="1" applyAlignment="1" applyProtection="1">
      <protection hidden="1"/>
    </xf>
    <xf numFmtId="0" fontId="5" fillId="10" borderId="13" xfId="0" applyNumberFormat="1" applyFont="1" applyFill="1" applyBorder="1" applyAlignment="1" applyProtection="1">
      <protection hidden="1"/>
    </xf>
    <xf numFmtId="0" fontId="5" fillId="0" borderId="0" xfId="0" applyNumberFormat="1" applyFont="1" applyFill="1" applyBorder="1" applyAlignment="1" applyProtection="1">
      <protection hidden="1"/>
    </xf>
    <xf numFmtId="0" fontId="12" fillId="0" borderId="0" xfId="0" applyFont="1" applyAlignment="1" applyProtection="1">
      <alignment horizontal="left"/>
      <protection hidden="1"/>
    </xf>
    <xf numFmtId="0" fontId="14" fillId="0" borderId="0" xfId="0" applyFont="1" applyAlignment="1" applyProtection="1">
      <alignment horizontal="left"/>
      <protection hidden="1"/>
    </xf>
    <xf numFmtId="0" fontId="5" fillId="17" borderId="5" xfId="0" applyFont="1" applyFill="1" applyBorder="1" applyAlignment="1" applyProtection="1">
      <alignment horizontal="center"/>
      <protection locked="0"/>
    </xf>
    <xf numFmtId="0" fontId="21" fillId="0" borderId="0" xfId="0" applyFont="1" applyAlignment="1" applyProtection="1">
      <alignment horizontal="left"/>
      <protection hidden="1"/>
    </xf>
    <xf numFmtId="0" fontId="11" fillId="0" borderId="0" xfId="0" applyFont="1" applyProtection="1">
      <protection hidden="1"/>
    </xf>
    <xf numFmtId="0" fontId="18" fillId="0" borderId="0" xfId="0" applyFont="1" applyProtection="1">
      <protection hidden="1"/>
    </xf>
    <xf numFmtId="0" fontId="18" fillId="0" borderId="0" xfId="0" applyFont="1"/>
    <xf numFmtId="49" fontId="5" fillId="0" borderId="0" xfId="0" applyNumberFormat="1" applyFont="1" applyBorder="1" applyAlignment="1" applyProtection="1">
      <alignment horizontal="right"/>
      <protection hidden="1"/>
    </xf>
    <xf numFmtId="49" fontId="5" fillId="0" borderId="0" xfId="0" applyNumberFormat="1" applyFont="1" applyFill="1" applyBorder="1" applyAlignment="1" applyProtection="1">
      <alignment horizontal="right"/>
      <protection hidden="1"/>
    </xf>
    <xf numFmtId="49" fontId="5" fillId="0" borderId="0" xfId="0" applyNumberFormat="1" applyFont="1" applyAlignment="1" applyProtection="1">
      <alignment horizontal="right"/>
      <protection hidden="1"/>
    </xf>
    <xf numFmtId="0" fontId="11" fillId="0" borderId="0" xfId="0" applyFont="1" applyAlignment="1" applyProtection="1">
      <alignment horizontal="right"/>
      <protection hidden="1"/>
    </xf>
    <xf numFmtId="0" fontId="5" fillId="0" borderId="29" xfId="0" applyFont="1" applyBorder="1" applyProtection="1">
      <protection hidden="1"/>
    </xf>
    <xf numFmtId="0" fontId="0" fillId="0" borderId="29" xfId="0" applyBorder="1" applyProtection="1">
      <protection hidden="1"/>
    </xf>
    <xf numFmtId="0" fontId="0" fillId="0" borderId="0" xfId="0" applyAlignment="1">
      <alignment horizontal="center"/>
    </xf>
    <xf numFmtId="0" fontId="31" fillId="0" borderId="0" xfId="0" applyFont="1"/>
    <xf numFmtId="0" fontId="31" fillId="0" borderId="30" xfId="0" applyFont="1" applyBorder="1"/>
    <xf numFmtId="0" fontId="31" fillId="0" borderId="31" xfId="0" applyFont="1" applyBorder="1"/>
    <xf numFmtId="0" fontId="31" fillId="0" borderId="32" xfId="0" applyFont="1" applyBorder="1"/>
    <xf numFmtId="0" fontId="31" fillId="0" borderId="33" xfId="0" applyFont="1" applyBorder="1"/>
    <xf numFmtId="0" fontId="31" fillId="0" borderId="0" xfId="0" applyFont="1" applyBorder="1"/>
    <xf numFmtId="0" fontId="31" fillId="0" borderId="34" xfId="0" applyFont="1" applyBorder="1"/>
    <xf numFmtId="0" fontId="0" fillId="0" borderId="33" xfId="0" applyFont="1" applyBorder="1"/>
    <xf numFmtId="0" fontId="0" fillId="0" borderId="0" xfId="0" applyBorder="1"/>
    <xf numFmtId="0" fontId="0" fillId="0" borderId="34" xfId="0" applyBorder="1"/>
    <xf numFmtId="0" fontId="31" fillId="9" borderId="33" xfId="0" applyFont="1" applyFill="1" applyBorder="1"/>
    <xf numFmtId="0" fontId="31" fillId="9" borderId="0" xfId="0" applyFont="1" applyFill="1" applyBorder="1"/>
    <xf numFmtId="0" fontId="31" fillId="9" borderId="34" xfId="0" applyFont="1" applyFill="1" applyBorder="1"/>
    <xf numFmtId="0" fontId="0" fillId="0" borderId="0" xfId="0" applyFont="1" applyBorder="1"/>
    <xf numFmtId="0" fontId="0" fillId="0" borderId="34" xfId="0" applyFont="1" applyBorder="1"/>
    <xf numFmtId="0" fontId="0" fillId="9" borderId="33" xfId="0" applyFont="1" applyFill="1" applyBorder="1"/>
    <xf numFmtId="0" fontId="0" fillId="9" borderId="0" xfId="0" applyFont="1" applyFill="1" applyBorder="1"/>
    <xf numFmtId="0" fontId="0" fillId="9" borderId="34" xfId="0" applyFont="1" applyFill="1" applyBorder="1"/>
    <xf numFmtId="0" fontId="0" fillId="2" borderId="0" xfId="0" applyFont="1" applyFill="1" applyBorder="1"/>
    <xf numFmtId="0" fontId="0" fillId="0" borderId="33" xfId="0" applyFont="1" applyFill="1" applyBorder="1"/>
    <xf numFmtId="0" fontId="0" fillId="0" borderId="0" xfId="0" applyFont="1" applyFill="1" applyBorder="1"/>
    <xf numFmtId="0" fontId="0" fillId="0" borderId="34" xfId="0" applyFont="1" applyFill="1" applyBorder="1"/>
    <xf numFmtId="0" fontId="0" fillId="17" borderId="0" xfId="0" applyFont="1" applyFill="1" applyBorder="1"/>
    <xf numFmtId="0" fontId="0" fillId="10" borderId="0" xfId="0" applyFont="1" applyFill="1" applyBorder="1"/>
    <xf numFmtId="0" fontId="0" fillId="19" borderId="0" xfId="0" applyFont="1" applyFill="1" applyBorder="1"/>
    <xf numFmtId="0" fontId="31" fillId="0" borderId="0" xfId="0" applyFont="1" applyFill="1" applyBorder="1"/>
    <xf numFmtId="0" fontId="31" fillId="0" borderId="34" xfId="0" applyFont="1" applyFill="1" applyBorder="1"/>
    <xf numFmtId="0" fontId="31" fillId="0" borderId="35" xfId="0" applyFont="1" applyBorder="1"/>
    <xf numFmtId="0" fontId="31" fillId="0" borderId="29" xfId="0" applyFont="1" applyFill="1" applyBorder="1"/>
    <xf numFmtId="0" fontId="31" fillId="0" borderId="36" xfId="0" applyFont="1" applyFill="1" applyBorder="1"/>
    <xf numFmtId="0" fontId="32" fillId="0" borderId="0" xfId="0" applyFont="1"/>
    <xf numFmtId="0" fontId="33" fillId="12" borderId="37" xfId="0" applyFont="1" applyFill="1" applyBorder="1" applyAlignment="1">
      <alignment horizontal="center" vertical="center"/>
    </xf>
    <xf numFmtId="0" fontId="33" fillId="12" borderId="38" xfId="0" applyFont="1" applyFill="1" applyBorder="1" applyAlignment="1">
      <alignment horizontal="center" vertical="center"/>
    </xf>
    <xf numFmtId="0" fontId="33" fillId="12" borderId="39" xfId="0" applyFont="1" applyFill="1" applyBorder="1" applyAlignment="1">
      <alignment horizontal="center" vertical="center"/>
    </xf>
    <xf numFmtId="0" fontId="33" fillId="12" borderId="0" xfId="0" applyFont="1" applyFill="1" applyAlignment="1">
      <alignment horizontal="center" vertical="center"/>
    </xf>
    <xf numFmtId="0" fontId="34" fillId="7" borderId="5" xfId="0" applyNumberFormat="1" applyFont="1" applyFill="1" applyBorder="1"/>
    <xf numFmtId="0" fontId="34" fillId="7" borderId="5" xfId="0" applyFont="1" applyFill="1" applyBorder="1"/>
    <xf numFmtId="0" fontId="34" fillId="18" borderId="5" xfId="0" applyFont="1" applyFill="1" applyBorder="1"/>
    <xf numFmtId="0" fontId="34" fillId="2" borderId="5" xfId="0" applyFont="1" applyFill="1" applyBorder="1"/>
    <xf numFmtId="0" fontId="0" fillId="0" borderId="5" xfId="0" applyFont="1" applyBorder="1" applyAlignment="1">
      <alignment vertical="top" wrapText="1"/>
    </xf>
    <xf numFmtId="0" fontId="34" fillId="0" borderId="5" xfId="0" applyFont="1" applyBorder="1"/>
    <xf numFmtId="0" fontId="35" fillId="2" borderId="5" xfId="0" applyFont="1" applyFill="1" applyBorder="1"/>
    <xf numFmtId="0" fontId="34" fillId="18" borderId="5" xfId="0" applyNumberFormat="1" applyFont="1" applyFill="1" applyBorder="1"/>
    <xf numFmtId="0" fontId="35" fillId="0" borderId="5" xfId="0" applyFont="1" applyBorder="1"/>
    <xf numFmtId="0" fontId="0" fillId="10" borderId="5" xfId="0" applyFont="1" applyFill="1" applyBorder="1" applyAlignment="1">
      <alignment vertical="top" wrapText="1"/>
    </xf>
    <xf numFmtId="0" fontId="36" fillId="0" borderId="5" xfId="0" applyFont="1" applyBorder="1" applyAlignment="1">
      <alignment vertical="top" wrapText="1"/>
    </xf>
    <xf numFmtId="0" fontId="5" fillId="0" borderId="0" xfId="0" applyFont="1" applyBorder="1" applyAlignment="1">
      <alignment horizontal="center"/>
    </xf>
    <xf numFmtId="0" fontId="11" fillId="0" borderId="0" xfId="0" applyFont="1" applyBorder="1" applyAlignment="1">
      <alignment horizontal="center"/>
    </xf>
    <xf numFmtId="0" fontId="9" fillId="0" borderId="0" xfId="0" applyFont="1"/>
    <xf numFmtId="0" fontId="5"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5" fillId="0" borderId="40" xfId="0" applyFont="1" applyBorder="1" applyAlignment="1">
      <alignment vertical="top" wrapText="1"/>
    </xf>
    <xf numFmtId="0" fontId="5" fillId="2" borderId="5" xfId="0" applyFont="1" applyFill="1" applyBorder="1" applyAlignment="1">
      <alignment vertical="top" wrapText="1"/>
    </xf>
    <xf numFmtId="0" fontId="5" fillId="0" borderId="5" xfId="0" applyFont="1" applyBorder="1" applyAlignment="1">
      <alignment vertical="top" wrapText="1"/>
    </xf>
    <xf numFmtId="0" fontId="5" fillId="10" borderId="5" xfId="0" applyFont="1" applyFill="1" applyBorder="1" applyAlignment="1">
      <alignment vertical="top" wrapText="1"/>
    </xf>
    <xf numFmtId="0" fontId="33" fillId="0" borderId="5" xfId="0" applyFont="1" applyBorder="1" applyAlignment="1">
      <alignment vertical="top" wrapText="1"/>
    </xf>
    <xf numFmtId="0" fontId="5" fillId="0" borderId="41" xfId="0" applyFont="1" applyBorder="1" applyAlignment="1">
      <alignment vertical="center" wrapText="1"/>
    </xf>
    <xf numFmtId="0" fontId="5" fillId="0" borderId="5" xfId="0" applyFont="1" applyBorder="1"/>
    <xf numFmtId="49" fontId="5" fillId="2" borderId="2" xfId="0" applyNumberFormat="1" applyFont="1" applyFill="1" applyBorder="1" applyAlignment="1" applyProtection="1">
      <alignment horizontal="center" vertical="center"/>
      <protection locked="0"/>
    </xf>
    <xf numFmtId="0" fontId="6" fillId="0" borderId="3"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0" xfId="0" applyFont="1" applyFill="1" applyBorder="1" applyAlignment="1" applyProtection="1">
      <alignment horizontal="center"/>
      <protection hidden="1"/>
    </xf>
    <xf numFmtId="1" fontId="0" fillId="0" borderId="0" xfId="0" applyNumberFormat="1" applyFill="1" applyBorder="1" applyAlignment="1" applyProtection="1">
      <alignment horizontal="center"/>
      <protection hidden="1"/>
    </xf>
    <xf numFmtId="0" fontId="6" fillId="0" borderId="3" xfId="0" applyFont="1" applyBorder="1" applyAlignment="1" applyProtection="1">
      <alignment horizontal="center" vertical="top"/>
      <protection hidden="1"/>
    </xf>
    <xf numFmtId="0" fontId="6" fillId="0" borderId="0" xfId="0" applyFont="1" applyBorder="1" applyAlignment="1" applyProtection="1">
      <alignment horizontal="center" vertical="top"/>
      <protection hidden="1"/>
    </xf>
    <xf numFmtId="0" fontId="5" fillId="2" borderId="2" xfId="0" applyFont="1" applyFill="1" applyBorder="1" applyAlignment="1" applyProtection="1">
      <alignment horizontal="center" vertical="center"/>
      <protection locked="0"/>
    </xf>
    <xf numFmtId="49" fontId="5" fillId="17" borderId="2" xfId="0" applyNumberFormat="1" applyFont="1" applyFill="1" applyBorder="1" applyAlignment="1" applyProtection="1">
      <protection locked="0"/>
    </xf>
    <xf numFmtId="0" fontId="5" fillId="17" borderId="0" xfId="0" applyNumberFormat="1" applyFont="1" applyFill="1" applyBorder="1" applyAlignment="1" applyProtection="1">
      <alignment horizontal="left" shrinkToFit="1"/>
      <protection hidden="1"/>
    </xf>
    <xf numFmtId="0" fontId="5" fillId="10" borderId="2" xfId="0" applyNumberFormat="1" applyFont="1" applyFill="1" applyBorder="1" applyAlignment="1" applyProtection="1">
      <alignment horizontal="center"/>
      <protection hidden="1"/>
    </xf>
    <xf numFmtId="0" fontId="5" fillId="0" borderId="4" xfId="0" applyNumberFormat="1" applyFont="1" applyFill="1" applyBorder="1" applyAlignment="1" applyProtection="1">
      <alignment horizontal="center"/>
      <protection hidden="1"/>
    </xf>
    <xf numFmtId="0" fontId="11" fillId="0" borderId="3" xfId="0" applyFont="1" applyFill="1" applyBorder="1" applyAlignment="1" applyProtection="1">
      <alignment horizontal="left"/>
      <protection hidden="1"/>
    </xf>
    <xf numFmtId="0" fontId="6" fillId="2" borderId="5" xfId="0" applyFont="1" applyFill="1" applyBorder="1" applyAlignment="1" applyProtection="1">
      <alignment horizontal="center" vertical="center" wrapText="1" shrinkToFit="1"/>
      <protection hidden="1"/>
    </xf>
    <xf numFmtId="0" fontId="6" fillId="0" borderId="5" xfId="0" applyFont="1" applyBorder="1" applyAlignment="1" applyProtection="1">
      <alignment horizontal="center" vertical="center" wrapText="1" shrinkToFit="1"/>
      <protection hidden="1"/>
    </xf>
    <xf numFmtId="0" fontId="12" fillId="0" borderId="7" xfId="0" applyFont="1" applyBorder="1" applyAlignment="1" applyProtection="1">
      <alignment horizontal="center"/>
      <protection hidden="1"/>
    </xf>
    <xf numFmtId="0" fontId="9" fillId="0" borderId="10" xfId="0" applyFont="1" applyBorder="1" applyAlignment="1" applyProtection="1">
      <alignment horizontal="left" vertical="center" wrapText="1"/>
      <protection hidden="1"/>
    </xf>
    <xf numFmtId="0" fontId="11" fillId="0" borderId="6" xfId="0" applyFont="1" applyBorder="1" applyAlignment="1" applyProtection="1">
      <alignment horizontal="center"/>
      <protection hidden="1"/>
    </xf>
    <xf numFmtId="0" fontId="11" fillId="2" borderId="2" xfId="0" applyNumberFormat="1" applyFont="1" applyFill="1" applyBorder="1" applyAlignment="1" applyProtection="1">
      <alignment horizontal="center"/>
      <protection locked="0"/>
    </xf>
    <xf numFmtId="49" fontId="11" fillId="10" borderId="2" xfId="0" applyNumberFormat="1" applyFont="1" applyFill="1" applyBorder="1" applyAlignment="1" applyProtection="1">
      <alignment horizontal="center"/>
      <protection hidden="1"/>
    </xf>
    <xf numFmtId="0" fontId="11" fillId="0" borderId="12" xfId="0" applyFont="1" applyBorder="1" applyAlignment="1" applyProtection="1">
      <alignment horizontal="center" vertical="center" wrapText="1"/>
      <protection hidden="1"/>
    </xf>
    <xf numFmtId="0" fontId="15" fillId="0" borderId="7" xfId="0" applyFont="1" applyBorder="1" applyAlignment="1" applyProtection="1">
      <alignment horizontal="left" vertical="center" wrapText="1"/>
      <protection hidden="1"/>
    </xf>
    <xf numFmtId="0" fontId="16" fillId="0" borderId="6" xfId="0" applyFont="1" applyBorder="1" applyAlignment="1" applyProtection="1">
      <alignment horizontal="center"/>
      <protection hidden="1"/>
    </xf>
    <xf numFmtId="1" fontId="11" fillId="2" borderId="2" xfId="0" applyNumberFormat="1" applyFont="1" applyFill="1" applyBorder="1" applyAlignment="1" applyProtection="1">
      <alignment horizontal="center"/>
      <protection locked="0"/>
    </xf>
    <xf numFmtId="0" fontId="11" fillId="10" borderId="2" xfId="0" applyNumberFormat="1" applyFont="1" applyFill="1" applyBorder="1" applyAlignment="1" applyProtection="1">
      <alignment horizontal="center"/>
      <protection hidden="1"/>
    </xf>
    <xf numFmtId="0" fontId="9" fillId="0" borderId="6" xfId="0" applyFont="1" applyBorder="1" applyAlignment="1" applyProtection="1">
      <alignment horizontal="left" vertical="center" wrapText="1"/>
      <protection hidden="1"/>
    </xf>
    <xf numFmtId="0" fontId="11" fillId="0" borderId="0" xfId="0" applyFont="1" applyBorder="1" applyAlignment="1" applyProtection="1">
      <alignment horizontal="center"/>
      <protection hidden="1"/>
    </xf>
    <xf numFmtId="49" fontId="11" fillId="0" borderId="0" xfId="0" applyNumberFormat="1" applyFont="1" applyFill="1" applyBorder="1" applyAlignment="1" applyProtection="1">
      <alignment horizontal="center"/>
      <protection hidden="1"/>
    </xf>
    <xf numFmtId="1" fontId="11" fillId="10" borderId="2" xfId="0" applyNumberFormat="1" applyFont="1" applyFill="1" applyBorder="1" applyAlignment="1" applyProtection="1">
      <alignment horizontal="center"/>
      <protection hidden="1"/>
    </xf>
    <xf numFmtId="0" fontId="9" fillId="0" borderId="40" xfId="0" applyFont="1" applyBorder="1" applyAlignment="1" applyProtection="1">
      <alignment horizontal="left" vertical="center" wrapText="1"/>
      <protection hidden="1"/>
    </xf>
    <xf numFmtId="0" fontId="9" fillId="0" borderId="12" xfId="0" applyFont="1" applyBorder="1" applyAlignment="1" applyProtection="1">
      <alignment horizontal="center" vertical="center" wrapText="1"/>
      <protection hidden="1"/>
    </xf>
    <xf numFmtId="0" fontId="21" fillId="10" borderId="10" xfId="0" applyFont="1" applyFill="1" applyBorder="1" applyAlignment="1" applyProtection="1">
      <alignment horizontal="center"/>
      <protection hidden="1"/>
    </xf>
    <xf numFmtId="1" fontId="10" fillId="10" borderId="43" xfId="0" applyNumberFormat="1" applyFont="1" applyFill="1" applyBorder="1" applyAlignment="1" applyProtection="1">
      <alignment horizontal="center"/>
      <protection hidden="1"/>
    </xf>
    <xf numFmtId="0" fontId="13" fillId="0" borderId="0" xfId="0" applyFont="1" applyBorder="1" applyAlignment="1" applyProtection="1">
      <alignment horizontal="center"/>
      <protection hidden="1"/>
    </xf>
    <xf numFmtId="0" fontId="9" fillId="0" borderId="5" xfId="0" applyFont="1" applyBorder="1" applyAlignment="1" applyProtection="1">
      <alignment horizontal="left" vertical="center" wrapText="1"/>
      <protection hidden="1"/>
    </xf>
    <xf numFmtId="0" fontId="24" fillId="10" borderId="43" xfId="0" applyNumberFormat="1" applyFont="1" applyFill="1" applyBorder="1" applyAlignment="1" applyProtection="1">
      <alignment horizontal="center"/>
      <protection hidden="1"/>
    </xf>
    <xf numFmtId="0" fontId="9" fillId="0" borderId="5" xfId="0" applyFont="1" applyBorder="1" applyAlignment="1" applyProtection="1">
      <alignment horizontal="left" vertical="center"/>
      <protection hidden="1"/>
    </xf>
    <xf numFmtId="0" fontId="14" fillId="0" borderId="41" xfId="0" applyFont="1" applyBorder="1" applyAlignment="1" applyProtection="1">
      <alignment horizontal="right" vertical="center"/>
      <protection hidden="1"/>
    </xf>
    <xf numFmtId="1" fontId="5" fillId="2" borderId="2" xfId="0" applyNumberFormat="1" applyFont="1" applyFill="1" applyBorder="1" applyAlignment="1" applyProtection="1">
      <alignment horizontal="center"/>
      <protection locked="0"/>
    </xf>
    <xf numFmtId="0" fontId="9" fillId="0" borderId="49" xfId="0" applyFont="1" applyBorder="1" applyAlignment="1" applyProtection="1">
      <alignment horizontal="left" vertical="center" wrapText="1"/>
      <protection hidden="1"/>
    </xf>
    <xf numFmtId="1" fontId="5" fillId="17" borderId="2" xfId="0" applyNumberFormat="1" applyFont="1" applyFill="1" applyBorder="1" applyAlignment="1" applyProtection="1">
      <alignment horizontal="center"/>
      <protection locked="0"/>
    </xf>
    <xf numFmtId="0" fontId="15" fillId="0" borderId="40" xfId="0" applyFont="1" applyBorder="1" applyAlignment="1" applyProtection="1">
      <alignment horizontal="left" vertical="center" wrapText="1" shrinkToFit="1"/>
      <protection hidden="1"/>
    </xf>
    <xf numFmtId="0" fontId="28" fillId="0" borderId="50" xfId="0" applyFont="1" applyFill="1" applyBorder="1" applyAlignment="1" applyProtection="1">
      <alignment horizontal="right" vertical="top"/>
      <protection hidden="1"/>
    </xf>
    <xf numFmtId="0" fontId="29" fillId="10" borderId="51" xfId="0" applyFont="1" applyFill="1" applyBorder="1" applyAlignment="1" applyProtection="1">
      <alignment horizontal="center" vertical="center"/>
      <protection hidden="1"/>
    </xf>
    <xf numFmtId="0" fontId="11" fillId="0" borderId="6" xfId="0" applyFont="1" applyFill="1" applyBorder="1" applyAlignment="1" applyProtection="1">
      <alignment horizontal="center"/>
      <protection hidden="1"/>
    </xf>
    <xf numFmtId="1" fontId="5" fillId="2" borderId="45" xfId="0" applyNumberFormat="1" applyFont="1" applyFill="1" applyBorder="1" applyAlignment="1" applyProtection="1">
      <alignment horizontal="center" vertical="center"/>
      <protection locked="0"/>
    </xf>
    <xf numFmtId="0" fontId="11" fillId="10" borderId="46" xfId="0" applyNumberFormat="1" applyFont="1" applyFill="1" applyBorder="1" applyAlignment="1" applyProtection="1">
      <alignment horizontal="center"/>
      <protection hidden="1"/>
    </xf>
    <xf numFmtId="0" fontId="5" fillId="0" borderId="4" xfId="0" applyFont="1" applyFill="1" applyBorder="1" applyAlignment="1" applyProtection="1">
      <alignment horizontal="left"/>
      <protection hidden="1"/>
    </xf>
    <xf numFmtId="0" fontId="28" fillId="0" borderId="48" xfId="0" applyFont="1" applyFill="1" applyBorder="1" applyAlignment="1" applyProtection="1">
      <alignment horizontal="right" vertical="center"/>
      <protection hidden="1"/>
    </xf>
    <xf numFmtId="0" fontId="11" fillId="10" borderId="22" xfId="0" applyFont="1" applyFill="1" applyBorder="1" applyAlignment="1" applyProtection="1">
      <alignment horizontal="center" vertical="center"/>
      <protection hidden="1"/>
    </xf>
    <xf numFmtId="0" fontId="28" fillId="0" borderId="48" xfId="0" applyFont="1" applyFill="1" applyBorder="1" applyAlignment="1" applyProtection="1">
      <alignment horizontal="right" vertical="top"/>
      <protection hidden="1"/>
    </xf>
    <xf numFmtId="0" fontId="29" fillId="10" borderId="47" xfId="0" applyFont="1" applyFill="1" applyBorder="1" applyAlignment="1" applyProtection="1">
      <alignment horizontal="center" vertical="center"/>
      <protection hidden="1"/>
    </xf>
    <xf numFmtId="0" fontId="28" fillId="0" borderId="48" xfId="0" applyFont="1" applyFill="1" applyBorder="1" applyAlignment="1" applyProtection="1">
      <alignment horizontal="right"/>
      <protection hidden="1"/>
    </xf>
    <xf numFmtId="1" fontId="5" fillId="17" borderId="45" xfId="0" applyNumberFormat="1" applyFont="1" applyFill="1" applyBorder="1" applyAlignment="1" applyProtection="1">
      <alignment horizontal="center" vertical="center"/>
      <protection locked="0"/>
    </xf>
    <xf numFmtId="1" fontId="24" fillId="10" borderId="43" xfId="0" applyNumberFormat="1" applyFont="1" applyFill="1" applyBorder="1" applyAlignment="1" applyProtection="1">
      <alignment horizontal="center"/>
      <protection hidden="1"/>
    </xf>
    <xf numFmtId="0" fontId="12" fillId="0" borderId="44" xfId="0" applyFont="1" applyBorder="1" applyAlignment="1" applyProtection="1">
      <alignment horizontal="right"/>
      <protection hidden="1"/>
    </xf>
    <xf numFmtId="1" fontId="12" fillId="10" borderId="43" xfId="0" applyNumberFormat="1" applyFont="1" applyFill="1" applyBorder="1" applyAlignment="1" applyProtection="1">
      <alignment horizontal="center"/>
      <protection hidden="1"/>
    </xf>
    <xf numFmtId="0" fontId="21" fillId="0" borderId="0" xfId="0" applyFont="1" applyBorder="1" applyAlignment="1" applyProtection="1">
      <alignment horizontal="left"/>
      <protection hidden="1"/>
    </xf>
    <xf numFmtId="49" fontId="11" fillId="17" borderId="4" xfId="0" applyNumberFormat="1" applyFont="1" applyFill="1" applyBorder="1" applyAlignment="1" applyProtection="1">
      <alignment horizontal="left" vertical="center"/>
      <protection locked="0"/>
    </xf>
    <xf numFmtId="49" fontId="5" fillId="17" borderId="4" xfId="0" applyNumberFormat="1" applyFont="1" applyFill="1" applyBorder="1" applyAlignment="1" applyProtection="1">
      <alignment horizontal="left" vertical="center"/>
      <protection locked="0"/>
    </xf>
    <xf numFmtId="49" fontId="11" fillId="17" borderId="0" xfId="0" applyNumberFormat="1" applyFont="1" applyFill="1" applyBorder="1" applyAlignment="1" applyProtection="1">
      <alignment horizontal="center"/>
      <protection locked="0"/>
    </xf>
    <xf numFmtId="0" fontId="6" fillId="0" borderId="42" xfId="0" applyFont="1" applyBorder="1" applyAlignment="1" applyProtection="1">
      <alignment horizontal="center"/>
      <protection hidden="1"/>
    </xf>
    <xf numFmtId="0" fontId="26" fillId="0" borderId="0" xfId="0" applyFont="1" applyBorder="1" applyAlignment="1" applyProtection="1">
      <alignment wrapText="1"/>
      <protection hidden="1"/>
    </xf>
  </cellXfs>
  <cellStyles count="27">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ella da controllare" xfId="19"/>
    <cellStyle name="Colore 1" xfId="20"/>
    <cellStyle name="Colore 2" xfId="21"/>
    <cellStyle name="Colore 3" xfId="22"/>
    <cellStyle name="Colore 4" xfId="23"/>
    <cellStyle name="Colore 5" xfId="24"/>
    <cellStyle name="Colore 6" xfId="25"/>
    <cellStyle name="Neutrale" xfId="26"/>
    <cellStyle name="Normale" xfId="0" builtinId="0"/>
  </cellStyles>
  <dxfs count="7">
    <dxf>
      <font>
        <b val="0"/>
        <condense val="0"/>
        <extend val="0"/>
        <color indexed="43"/>
      </font>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ffaellamac/Downloads/Documents%20and%20Settings/mi10681/Desktop/2012-2013/Angelo%20GRAD%20SOPRAN%20DOCENT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BASE"/>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sheetPr enableFormatConditionsCalculation="0">
    <tabColor indexed="13"/>
    <pageSetUpPr fitToPage="1"/>
  </sheetPr>
  <dimension ref="A1:BF167"/>
  <sheetViews>
    <sheetView showGridLines="0" tabSelected="1" zoomScale="120" zoomScaleNormal="120" zoomScaleSheetLayoutView="100" workbookViewId="0">
      <selection activeCell="AF35" sqref="AF35:AG35"/>
    </sheetView>
  </sheetViews>
  <sheetFormatPr defaultColWidth="8.81640625" defaultRowHeight="13"/>
  <cols>
    <col min="1" max="1" width="2.453125" style="3" customWidth="1"/>
    <col min="2" max="2" width="2" style="3" customWidth="1"/>
    <col min="3" max="29" width="2.453125" style="3" customWidth="1"/>
    <col min="30" max="30" width="1.6328125" style="3" customWidth="1"/>
    <col min="31" max="33" width="2.453125" style="3" customWidth="1"/>
    <col min="34" max="34" width="3.1796875" style="3" customWidth="1"/>
    <col min="35" max="35" width="2.453125" style="3" customWidth="1"/>
    <col min="36" max="36" width="2" style="4" customWidth="1"/>
    <col min="37" max="38" width="2.453125" style="4" customWidth="1"/>
    <col min="39" max="39" width="1.6328125" style="4" customWidth="1"/>
    <col min="40" max="40" width="7" style="4" customWidth="1"/>
    <col min="41" max="41" width="9.1796875" style="4" customWidth="1"/>
    <col min="42" max="54" width="0" hidden="1" customWidth="1"/>
    <col min="55" max="55" width="0" style="5" hidden="1" customWidth="1"/>
    <col min="56" max="56" width="10.453125" style="5" customWidth="1"/>
    <col min="57" max="58" width="9.36328125" style="5" customWidth="1"/>
  </cols>
  <sheetData>
    <row r="1" spans="1:58" ht="9.75" customHeight="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58" ht="1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58" ht="1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58" ht="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58" ht="6.75" customHeight="1">
      <c r="A5" s="6"/>
      <c r="B5" s="6"/>
      <c r="C5" s="6"/>
      <c r="D5" s="6"/>
      <c r="E5" s="6"/>
      <c r="F5" s="6"/>
      <c r="G5" s="6"/>
      <c r="H5" s="6"/>
      <c r="I5" s="6"/>
      <c r="J5" s="6"/>
      <c r="K5" s="6"/>
      <c r="L5" s="6"/>
      <c r="M5" s="6"/>
      <c r="N5" s="6"/>
      <c r="O5" s="6"/>
    </row>
    <row r="6" spans="1:58">
      <c r="A6" s="7"/>
      <c r="B6" s="8" t="s">
        <v>1</v>
      </c>
      <c r="C6" s="9"/>
      <c r="D6" s="1" t="s">
        <v>2</v>
      </c>
      <c r="E6" s="1"/>
      <c r="F6" s="1"/>
      <c r="G6" s="1"/>
      <c r="H6" s="1"/>
      <c r="I6" s="7"/>
      <c r="J6" s="11"/>
      <c r="K6" s="238"/>
      <c r="L6" s="238"/>
      <c r="M6" s="238"/>
      <c r="N6" s="238"/>
      <c r="O6" s="238"/>
      <c r="P6" s="238"/>
      <c r="Q6" s="238"/>
      <c r="R6" s="238"/>
      <c r="S6" s="238"/>
      <c r="T6" s="238"/>
      <c r="U6" s="238"/>
      <c r="V6" s="238"/>
      <c r="W6" s="238"/>
      <c r="X6" s="12"/>
      <c r="Y6" s="238"/>
      <c r="Z6" s="238"/>
      <c r="AA6" s="238"/>
      <c r="AB6" s="238"/>
      <c r="AC6" s="238"/>
      <c r="AD6" s="238"/>
      <c r="AE6" s="238"/>
      <c r="AF6" s="238"/>
      <c r="AG6" s="238"/>
      <c r="AH6" s="238"/>
      <c r="AI6" s="238"/>
      <c r="AJ6" s="238"/>
      <c r="AK6" s="238"/>
    </row>
    <row r="7" spans="1:58" ht="9.75" customHeight="1">
      <c r="C7" s="13"/>
      <c r="E7" s="14"/>
      <c r="J7" s="14"/>
      <c r="K7" s="239" t="s">
        <v>3</v>
      </c>
      <c r="L7" s="239"/>
      <c r="M7" s="239"/>
      <c r="N7" s="239"/>
      <c r="O7" s="239"/>
      <c r="P7" s="239"/>
      <c r="Q7" s="239"/>
      <c r="R7" s="239"/>
      <c r="S7" s="239"/>
      <c r="T7" s="239"/>
      <c r="U7" s="239"/>
      <c r="V7" s="239"/>
      <c r="W7" s="239"/>
      <c r="X7" s="15"/>
      <c r="Y7" s="239" t="s">
        <v>4</v>
      </c>
      <c r="Z7" s="239"/>
      <c r="AA7" s="239"/>
      <c r="AB7" s="239"/>
      <c r="AC7" s="239"/>
      <c r="AD7" s="239"/>
      <c r="AE7" s="239"/>
      <c r="AF7" s="239"/>
      <c r="AG7" s="239"/>
      <c r="AH7" s="239"/>
      <c r="AI7" s="239"/>
      <c r="AJ7" s="239"/>
      <c r="AK7" s="239"/>
    </row>
    <row r="8" spans="1:58">
      <c r="A8" s="240" t="s">
        <v>5</v>
      </c>
      <c r="B8" s="240"/>
      <c r="C8" s="17"/>
      <c r="D8" s="241" t="s">
        <v>6</v>
      </c>
      <c r="E8" s="241"/>
      <c r="F8" s="238"/>
      <c r="G8" s="238"/>
      <c r="H8" s="238"/>
      <c r="I8" s="238"/>
      <c r="J8" s="238"/>
      <c r="K8" s="238"/>
      <c r="L8" s="238"/>
      <c r="M8" s="238"/>
      <c r="N8" s="238"/>
      <c r="O8" s="238"/>
      <c r="P8" s="238"/>
      <c r="Q8" s="238"/>
      <c r="R8" s="238"/>
      <c r="S8" s="238"/>
      <c r="T8" s="238"/>
      <c r="U8" s="238"/>
      <c r="V8" s="238"/>
      <c r="W8" s="238"/>
      <c r="X8" s="238"/>
      <c r="Y8" s="238"/>
      <c r="Z8" s="238"/>
      <c r="AA8" s="238"/>
      <c r="AB8" s="238"/>
      <c r="AD8" s="16" t="s">
        <v>7</v>
      </c>
      <c r="AE8" s="7"/>
      <c r="AF8" s="18" t="s">
        <v>8</v>
      </c>
      <c r="AG8" s="3" t="s">
        <v>9</v>
      </c>
      <c r="AH8" s="7"/>
      <c r="AI8" s="19" t="s">
        <v>10</v>
      </c>
      <c r="AJ8" s="7"/>
      <c r="AK8" s="19" t="s">
        <v>10</v>
      </c>
      <c r="AL8" s="238"/>
      <c r="AM8" s="238"/>
      <c r="AQ8" s="20"/>
      <c r="AR8" s="21">
        <v>0</v>
      </c>
      <c r="AS8" s="21">
        <v>0</v>
      </c>
      <c r="AT8" s="21">
        <v>0</v>
      </c>
      <c r="AU8" s="21">
        <v>0</v>
      </c>
      <c r="AV8" s="22"/>
      <c r="AW8" s="4" t="str">
        <f>'Classi Conc'!A2</f>
        <v>A001</v>
      </c>
      <c r="AX8" s="23"/>
      <c r="AY8" s="23"/>
      <c r="AZ8" s="23"/>
      <c r="BA8" s="23">
        <v>0</v>
      </c>
      <c r="BB8" s="4"/>
      <c r="BC8" s="242"/>
      <c r="BD8" s="242"/>
      <c r="BE8" s="242"/>
      <c r="BF8" s="242"/>
    </row>
    <row r="9" spans="1:58" ht="6.75" customHeight="1">
      <c r="D9" s="24"/>
      <c r="E9" s="24"/>
      <c r="F9" s="243" t="s">
        <v>11</v>
      </c>
      <c r="G9" s="243"/>
      <c r="H9" s="243"/>
      <c r="I9" s="243"/>
      <c r="J9" s="243"/>
      <c r="K9" s="243"/>
      <c r="L9" s="243"/>
      <c r="M9" s="243"/>
      <c r="N9" s="243"/>
      <c r="O9" s="243"/>
      <c r="P9" s="243"/>
      <c r="Q9" s="243"/>
      <c r="R9" s="243"/>
      <c r="S9" s="243"/>
      <c r="T9" s="243"/>
      <c r="U9" s="243"/>
      <c r="V9" s="243"/>
      <c r="W9" s="243"/>
      <c r="X9" s="243"/>
      <c r="Y9" s="243"/>
      <c r="Z9" s="243"/>
      <c r="AA9" s="243"/>
      <c r="AB9" s="243"/>
      <c r="AE9" s="25" t="s">
        <v>12</v>
      </c>
      <c r="AQ9" s="20" t="s">
        <v>13</v>
      </c>
      <c r="AR9" s="26">
        <v>0</v>
      </c>
      <c r="AS9" s="26">
        <v>0</v>
      </c>
      <c r="AT9" s="26">
        <v>0</v>
      </c>
      <c r="AU9" s="26">
        <v>0</v>
      </c>
      <c r="AV9" s="5"/>
      <c r="AW9" s="4" t="str">
        <f>'Classi Conc'!A3</f>
        <v>A002</v>
      </c>
      <c r="AX9" s="27"/>
      <c r="AY9" s="27">
        <v>0</v>
      </c>
      <c r="AZ9" s="27">
        <v>0</v>
      </c>
      <c r="BA9" s="27">
        <v>0</v>
      </c>
      <c r="BB9" s="28"/>
      <c r="BC9" s="29"/>
      <c r="BD9" s="28"/>
    </row>
    <row r="10" spans="1:58">
      <c r="A10" s="3" t="s">
        <v>14</v>
      </c>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11"/>
      <c r="AF10" s="16" t="s">
        <v>7</v>
      </c>
      <c r="AG10" s="7"/>
      <c r="AH10" s="11" t="s">
        <v>8</v>
      </c>
      <c r="AI10" s="238"/>
      <c r="AJ10" s="238"/>
      <c r="AK10" s="238"/>
      <c r="AL10" s="238"/>
      <c r="AQ10" s="20" t="s">
        <v>15</v>
      </c>
      <c r="AR10" s="21">
        <v>10</v>
      </c>
      <c r="AS10" s="21">
        <v>6</v>
      </c>
      <c r="AT10" s="21">
        <v>12</v>
      </c>
      <c r="AU10" s="21">
        <v>5</v>
      </c>
      <c r="AV10" s="4"/>
      <c r="AW10" s="4" t="str">
        <f>'Classi Conc'!A4</f>
        <v>A003</v>
      </c>
      <c r="AX10" s="23">
        <v>0</v>
      </c>
      <c r="AY10" s="23">
        <v>0</v>
      </c>
      <c r="AZ10" s="23">
        <v>1</v>
      </c>
      <c r="BA10" s="23">
        <v>2</v>
      </c>
      <c r="BB10" s="4"/>
      <c r="BC10" s="29"/>
      <c r="BD10" s="28"/>
    </row>
    <row r="11" spans="1:58" ht="7.5" customHeight="1">
      <c r="F11" s="244" t="s">
        <v>16</v>
      </c>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
      <c r="AG11" s="25" t="s">
        <v>12</v>
      </c>
      <c r="AH11" s="24"/>
      <c r="AI11" s="244" t="s">
        <v>17</v>
      </c>
      <c r="AJ11" s="244"/>
      <c r="AK11" s="244"/>
      <c r="AL11" s="244"/>
      <c r="AQ11" s="30"/>
      <c r="AR11" s="26"/>
      <c r="AS11" s="26"/>
      <c r="AT11" s="26"/>
      <c r="AU11" s="26"/>
      <c r="AV11" s="5"/>
      <c r="AW11" s="4" t="str">
        <f>'Classi Conc'!A5</f>
        <v>A004</v>
      </c>
      <c r="AX11" s="27">
        <v>1</v>
      </c>
      <c r="AY11" s="27">
        <v>3</v>
      </c>
      <c r="AZ11" s="27">
        <v>2</v>
      </c>
      <c r="BA11" s="27">
        <v>4</v>
      </c>
      <c r="BB11" s="28"/>
      <c r="BC11" s="29"/>
      <c r="BD11" s="28"/>
    </row>
    <row r="12" spans="1:58">
      <c r="A12" s="3" t="s">
        <v>18</v>
      </c>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31"/>
      <c r="AD12" s="245"/>
      <c r="AE12" s="245"/>
      <c r="AF12" s="32"/>
      <c r="AG12" s="33" t="s">
        <v>19</v>
      </c>
      <c r="AH12" s="238"/>
      <c r="AI12" s="238"/>
      <c r="AJ12" s="238"/>
      <c r="AK12" s="238"/>
      <c r="AL12" s="238"/>
      <c r="AQ12" s="20"/>
      <c r="AR12" s="21">
        <v>0</v>
      </c>
      <c r="AS12" s="21"/>
      <c r="AT12" s="21"/>
      <c r="AU12" s="21"/>
      <c r="AV12" s="22" t="str">
        <f>'Cod Mecc ISTITUTI'!A2</f>
        <v>ARTUSI IPSSAR</v>
      </c>
      <c r="AW12" s="4" t="str">
        <f>'Classi Conc'!A6</f>
        <v>A005</v>
      </c>
      <c r="AX12" s="23">
        <v>2</v>
      </c>
      <c r="AY12" s="23">
        <v>6</v>
      </c>
      <c r="AZ12" s="27">
        <v>3</v>
      </c>
      <c r="BA12" s="27">
        <v>6</v>
      </c>
      <c r="BB12" s="4"/>
      <c r="BC12" s="29"/>
      <c r="BD12" s="28"/>
    </row>
    <row r="13" spans="1:58" ht="6.75" customHeight="1">
      <c r="E13" s="24"/>
      <c r="F13" s="244" t="s">
        <v>20</v>
      </c>
      <c r="G13" s="244"/>
      <c r="H13" s="244"/>
      <c r="I13" s="244"/>
      <c r="J13" s="244"/>
      <c r="K13" s="244"/>
      <c r="L13" s="244"/>
      <c r="M13" s="244"/>
      <c r="N13" s="244"/>
      <c r="O13" s="244"/>
      <c r="P13" s="244"/>
      <c r="Q13" s="244"/>
      <c r="R13" s="244"/>
      <c r="S13" s="244"/>
      <c r="T13" s="244"/>
      <c r="U13" s="244"/>
      <c r="V13" s="244"/>
      <c r="W13" s="244"/>
      <c r="X13" s="244"/>
      <c r="Y13" s="244"/>
      <c r="Z13" s="244"/>
      <c r="AA13" s="244"/>
      <c r="AB13" s="244"/>
      <c r="AC13" s="14"/>
      <c r="AD13" s="244" t="s">
        <v>21</v>
      </c>
      <c r="AE13" s="244"/>
      <c r="AQ13" s="30">
        <v>0</v>
      </c>
      <c r="AR13" s="26">
        <v>0</v>
      </c>
      <c r="AS13" s="26"/>
      <c r="AT13" s="26"/>
      <c r="AU13" s="26"/>
      <c r="AV13" s="22" t="str">
        <f>'Cod Mecc ISTITUTI'!A3</f>
        <v>BOSCARDIN ITAS</v>
      </c>
      <c r="AW13" s="4" t="str">
        <f>'Classi Conc'!A7</f>
        <v>A006</v>
      </c>
      <c r="AX13" s="27">
        <v>3</v>
      </c>
      <c r="AY13" s="27">
        <v>9</v>
      </c>
      <c r="AZ13" s="27">
        <v>4</v>
      </c>
      <c r="BA13" s="27">
        <v>8</v>
      </c>
      <c r="BB13" s="28"/>
      <c r="BC13" s="29"/>
      <c r="BD13" s="28"/>
    </row>
    <row r="14" spans="1:58">
      <c r="A14" s="3" t="s">
        <v>22</v>
      </c>
      <c r="N14" s="246"/>
      <c r="O14" s="246"/>
      <c r="P14" s="34"/>
      <c r="Q14" s="247" t="str">
        <f>IF(TRIM(N14)="","",IF(ISTEXT(N14),(VLOOKUP(N14,'Classi Conc'!A2:C166,2,FALSE))))</f>
        <v/>
      </c>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Q14" s="20">
        <v>1</v>
      </c>
      <c r="AR14" s="21">
        <v>1</v>
      </c>
      <c r="AS14" s="21"/>
      <c r="AT14" s="21"/>
      <c r="AU14" s="21"/>
      <c r="AV14" s="22" t="str">
        <f>'Cod Mecc ISTITUTI'!A4</f>
        <v>BOSCARDIN LA</v>
      </c>
      <c r="AW14" s="4" t="str">
        <f>'Classi Conc'!A8</f>
        <v>A007</v>
      </c>
      <c r="AX14" s="23">
        <v>4</v>
      </c>
      <c r="AY14" s="23">
        <v>12</v>
      </c>
      <c r="AZ14" s="27">
        <v>5</v>
      </c>
      <c r="BA14" s="27">
        <v>10</v>
      </c>
      <c r="BB14" s="4"/>
      <c r="BC14" s="29"/>
      <c r="BD14" s="28"/>
    </row>
    <row r="15" spans="1:58" ht="6.75" customHeight="1">
      <c r="P15" s="35"/>
      <c r="Q15" s="13"/>
      <c r="R15" s="13"/>
      <c r="S15" s="13"/>
      <c r="T15" s="13"/>
      <c r="U15" s="13"/>
      <c r="V15" s="13"/>
      <c r="W15" s="13"/>
      <c r="X15" s="13"/>
      <c r="Y15" s="13"/>
      <c r="Z15" s="13"/>
      <c r="AA15" s="13"/>
      <c r="AB15" s="13"/>
      <c r="AC15" s="13"/>
      <c r="AD15" s="13"/>
      <c r="AE15" s="13"/>
      <c r="AF15" s="13"/>
      <c r="AG15" s="13"/>
      <c r="AH15" s="13"/>
      <c r="AI15" s="13"/>
      <c r="AJ15" s="36"/>
      <c r="AK15" s="36"/>
      <c r="AL15" s="36"/>
      <c r="AM15" s="36"/>
      <c r="AQ15" s="30">
        <v>2</v>
      </c>
      <c r="AR15" s="26">
        <v>2</v>
      </c>
      <c r="AS15" s="26"/>
      <c r="AT15" s="26"/>
      <c r="AU15" s="26"/>
      <c r="AV15" s="22" t="str">
        <f>'Cod Mecc ISTITUTI'!A5</f>
        <v>BROCCHI LC</v>
      </c>
      <c r="AW15" s="4" t="str">
        <f>'Classi Conc'!A9</f>
        <v>A008</v>
      </c>
      <c r="AX15" s="27">
        <v>5</v>
      </c>
      <c r="AY15" s="27">
        <v>14</v>
      </c>
      <c r="AZ15" s="27">
        <v>6</v>
      </c>
      <c r="BA15" s="27">
        <v>10</v>
      </c>
      <c r="BB15" s="28"/>
      <c r="BC15" s="29"/>
      <c r="BD15" s="28"/>
    </row>
    <row r="16" spans="1:58">
      <c r="A16" s="3" t="s">
        <v>23</v>
      </c>
      <c r="I16" s="37"/>
      <c r="J16" s="38" t="s">
        <v>24</v>
      </c>
      <c r="K16" s="39"/>
      <c r="L16" s="39"/>
      <c r="M16" s="39"/>
      <c r="N16" s="12"/>
      <c r="O16" s="40"/>
      <c r="P16" s="37"/>
      <c r="Q16" s="41" t="s">
        <v>25</v>
      </c>
      <c r="R16" s="12"/>
      <c r="S16" s="12"/>
      <c r="T16" s="12"/>
      <c r="U16" s="12"/>
      <c r="V16" s="40"/>
      <c r="W16" s="37"/>
      <c r="X16" s="41" t="s">
        <v>26</v>
      </c>
      <c r="Y16" s="12"/>
      <c r="Z16" s="12"/>
      <c r="AA16" s="12"/>
      <c r="AB16" s="40"/>
      <c r="AC16" s="37"/>
      <c r="AD16" s="41"/>
      <c r="AE16" s="12" t="s">
        <v>27</v>
      </c>
      <c r="AF16" s="12"/>
      <c r="AG16" s="12"/>
      <c r="AH16" s="12"/>
      <c r="AI16" s="12"/>
      <c r="AJ16" s="12"/>
      <c r="AK16" s="12"/>
      <c r="AL16" s="12"/>
      <c r="AQ16" s="20">
        <v>3</v>
      </c>
      <c r="AR16" s="21">
        <v>3</v>
      </c>
      <c r="AS16" s="21"/>
      <c r="AT16" s="21"/>
      <c r="AU16" s="21"/>
      <c r="AV16" s="22" t="str">
        <f>'Cod Mecc ISTITUTI'!A6</f>
        <v>CANOVA ITG</v>
      </c>
      <c r="AW16" s="4" t="str">
        <f>'Classi Conc'!A10</f>
        <v>A009</v>
      </c>
      <c r="AX16" s="23">
        <v>6</v>
      </c>
      <c r="AY16" s="23">
        <v>16</v>
      </c>
      <c r="AZ16" s="27">
        <v>7</v>
      </c>
      <c r="BA16" s="27">
        <v>10</v>
      </c>
      <c r="BB16" s="4"/>
      <c r="BC16" s="29"/>
      <c r="BD16" s="28"/>
    </row>
    <row r="17" spans="1:58" ht="6.75" customHeight="1">
      <c r="AQ17" s="30"/>
      <c r="AR17" s="26"/>
      <c r="AS17" s="26"/>
      <c r="AT17" s="26"/>
      <c r="AU17" s="26"/>
      <c r="AV17" s="22" t="str">
        <f>'Cod Mecc ISTITUTI'!A7</f>
        <v>CANOVA ITG-SER</v>
      </c>
      <c r="AW17" s="4" t="str">
        <f>'Classi Conc'!A11</f>
        <v>A010</v>
      </c>
      <c r="AX17" s="27">
        <v>7</v>
      </c>
      <c r="AY17" s="27">
        <v>18</v>
      </c>
      <c r="AZ17" s="27">
        <v>8</v>
      </c>
      <c r="BA17" s="27">
        <v>10</v>
      </c>
      <c r="BB17" s="28"/>
      <c r="BC17" s="29"/>
      <c r="BD17" s="28"/>
    </row>
    <row r="18" spans="1:58">
      <c r="A18" s="240" t="s">
        <v>28</v>
      </c>
      <c r="B18" s="240"/>
      <c r="C18" s="240"/>
      <c r="D18" s="240"/>
      <c r="E18" s="240"/>
      <c r="F18" s="240"/>
      <c r="G18" s="240"/>
      <c r="I18" s="246"/>
      <c r="J18" s="246"/>
      <c r="K18" s="246"/>
      <c r="L18" s="246"/>
      <c r="M18" s="246"/>
      <c r="N18" s="246"/>
      <c r="O18" s="246"/>
      <c r="P18" s="246"/>
      <c r="Q18" s="246"/>
      <c r="R18" s="246"/>
      <c r="S18" s="246"/>
      <c r="T18" s="246"/>
      <c r="U18" s="246"/>
      <c r="V18" s="246"/>
      <c r="W18" s="12"/>
      <c r="X18" s="248" t="str">
        <f>IF(TRIM(I18)="","",IF(ISTEXT(I18),(VLOOKUP(I18,'Cod Mecc ISTITUTI'!A2:C75,3,FALSE))))</f>
        <v/>
      </c>
      <c r="Y18" s="248"/>
      <c r="Z18" s="248"/>
      <c r="AA18" s="248"/>
      <c r="AB18" s="248"/>
      <c r="AC18" s="248"/>
      <c r="AD18" s="248"/>
      <c r="AE18" s="248"/>
      <c r="AF18" s="248"/>
      <c r="AG18" s="248"/>
      <c r="AH18" s="248"/>
      <c r="AI18" s="248"/>
      <c r="AJ18" s="248"/>
      <c r="AK18" s="248"/>
      <c r="AL18" s="248"/>
      <c r="AQ18" s="20"/>
      <c r="AR18" s="21"/>
      <c r="AS18" s="21"/>
      <c r="AT18" s="21"/>
      <c r="AU18" s="21"/>
      <c r="AV18" s="22" t="str">
        <f>'Cod Mecc ISTITUTI'!A8</f>
        <v>CANOVA LA</v>
      </c>
      <c r="AW18" s="4" t="str">
        <f>'Classi Conc'!A12</f>
        <v>A011</v>
      </c>
      <c r="AX18" s="23">
        <v>8</v>
      </c>
      <c r="AY18" s="23">
        <v>20</v>
      </c>
      <c r="AZ18" s="27">
        <v>9</v>
      </c>
      <c r="BA18" s="27">
        <v>10</v>
      </c>
      <c r="BB18" s="4"/>
      <c r="BC18" s="29"/>
      <c r="BD18" s="28"/>
    </row>
    <row r="19" spans="1:58" ht="6.75" customHeight="1">
      <c r="W19" s="14"/>
      <c r="AQ19" s="30"/>
      <c r="AR19" s="26"/>
      <c r="AS19" s="26"/>
      <c r="AT19" s="26"/>
      <c r="AU19" s="26"/>
      <c r="AV19" s="22" t="str">
        <f>'Cod Mecc ISTITUTI'!A9</f>
        <v>CECCATO A. ITCG</v>
      </c>
      <c r="AW19" s="4" t="str">
        <f>'Classi Conc'!A13</f>
        <v>A012</v>
      </c>
      <c r="AX19" s="27">
        <v>9</v>
      </c>
      <c r="AY19" s="27">
        <v>22</v>
      </c>
      <c r="AZ19" s="27">
        <v>10</v>
      </c>
      <c r="BA19" s="27">
        <v>10</v>
      </c>
      <c r="BB19" s="28"/>
      <c r="BC19" s="29"/>
      <c r="BD19" s="28"/>
    </row>
    <row r="20" spans="1:58">
      <c r="A20" s="240" t="s">
        <v>29</v>
      </c>
      <c r="B20" s="240"/>
      <c r="C20" s="240"/>
      <c r="D20" s="240"/>
      <c r="E20" s="240"/>
      <c r="F20" s="240"/>
      <c r="G20" s="240"/>
      <c r="I20" s="248" t="str">
        <f>IF(TRIM(I18)="","",IF(ISTEXT(I18),(VLOOKUP(I18,'Cod Mecc ISTITUTI'!$A$2:$C$82,2,FALSE))))</f>
        <v/>
      </c>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Q20" s="20"/>
      <c r="AR20" s="21"/>
      <c r="AS20" s="42" t="s">
        <v>30</v>
      </c>
      <c r="AT20" s="21"/>
      <c r="AU20" s="21"/>
      <c r="AV20" s="22" t="str">
        <f>'Cod Mecc ISTITUTI'!A10</f>
        <v>CECCATO S. IPSCT</v>
      </c>
      <c r="AW20" s="4" t="str">
        <f>'Classi Conc'!A14</f>
        <v>A013</v>
      </c>
      <c r="AX20" s="23">
        <v>10</v>
      </c>
      <c r="AY20" s="23">
        <v>24</v>
      </c>
      <c r="AZ20" s="27">
        <v>11</v>
      </c>
      <c r="BA20" s="27">
        <v>10</v>
      </c>
      <c r="BB20" s="4"/>
      <c r="BC20" s="29"/>
      <c r="BD20" s="28"/>
    </row>
    <row r="21" spans="1:58" s="5" customFormat="1">
      <c r="A21" s="43"/>
      <c r="B21" s="43"/>
      <c r="C21" s="43"/>
      <c r="D21" s="43"/>
      <c r="E21" s="43"/>
      <c r="F21" s="43"/>
      <c r="G21" s="43"/>
      <c r="H21" s="44"/>
      <c r="I21" s="45"/>
      <c r="J21" s="45"/>
      <c r="K21" s="45"/>
      <c r="L21" s="45"/>
      <c r="M21" s="45"/>
      <c r="N21" s="45"/>
      <c r="O21" s="28"/>
      <c r="P21" s="45"/>
      <c r="Q21" s="45"/>
      <c r="R21" s="45"/>
      <c r="S21" s="45"/>
      <c r="T21" s="45" t="s">
        <v>31</v>
      </c>
      <c r="U21" s="45"/>
      <c r="V21" s="45"/>
      <c r="W21" s="45"/>
      <c r="X21" s="45"/>
      <c r="Y21" s="45"/>
      <c r="Z21" s="45"/>
      <c r="AA21" s="45"/>
      <c r="AB21" s="45"/>
      <c r="AC21" s="45"/>
      <c r="AD21" s="45"/>
      <c r="AE21" s="45"/>
      <c r="AF21" s="45"/>
      <c r="AG21" s="45"/>
      <c r="AH21" s="45"/>
      <c r="AI21" s="45"/>
      <c r="AJ21" s="45"/>
      <c r="AK21" s="45"/>
      <c r="AL21" s="45"/>
      <c r="AM21" s="28"/>
      <c r="AN21" s="28"/>
      <c r="AO21" s="28"/>
      <c r="AQ21" s="30"/>
      <c r="AR21" s="26"/>
      <c r="AS21" s="26"/>
      <c r="AT21" s="26"/>
      <c r="AU21" s="26"/>
      <c r="AV21" s="22" t="str">
        <f>'Cod Mecc ISTITUTI'!A11</f>
        <v>CECCATO S. IPSIA</v>
      </c>
      <c r="AW21" s="4" t="str">
        <f>'Classi Conc'!A15</f>
        <v>A014</v>
      </c>
      <c r="AX21" s="27">
        <v>11</v>
      </c>
      <c r="AY21" s="27">
        <v>26</v>
      </c>
      <c r="AZ21" s="27">
        <v>12</v>
      </c>
      <c r="BA21" s="27">
        <v>10</v>
      </c>
      <c r="BB21" s="28"/>
      <c r="BC21" s="29"/>
      <c r="BD21" s="28"/>
      <c r="BE21" s="45"/>
    </row>
    <row r="22" spans="1:58" s="5" customFormat="1" ht="5.25" customHeight="1">
      <c r="A22" s="43"/>
      <c r="B22" s="43"/>
      <c r="C22" s="43"/>
      <c r="D22" s="43"/>
      <c r="E22" s="43"/>
      <c r="F22" s="43"/>
      <c r="G22" s="43"/>
      <c r="H22" s="44"/>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28"/>
      <c r="AN22" s="28"/>
      <c r="AO22" s="28"/>
      <c r="AQ22" s="20"/>
      <c r="AR22" s="21"/>
      <c r="AS22" s="21"/>
      <c r="AT22" s="21"/>
      <c r="AU22" s="21"/>
      <c r="AV22" s="22" t="str">
        <f>'Cod Mecc ISTITUTI'!A12</f>
        <v>CECCATO S. ITC</v>
      </c>
      <c r="AW22" s="4" t="str">
        <f>'Classi Conc'!A16</f>
        <v>A015</v>
      </c>
      <c r="AX22" s="23">
        <v>12</v>
      </c>
      <c r="AY22" s="23">
        <v>28</v>
      </c>
      <c r="AZ22" s="27">
        <v>13</v>
      </c>
      <c r="BA22" s="27">
        <v>10</v>
      </c>
      <c r="BB22" s="4"/>
      <c r="BC22" s="29"/>
      <c r="BD22" s="28"/>
    </row>
    <row r="23" spans="1:58" s="48" customFormat="1" ht="11.25" customHeight="1">
      <c r="A23" s="46"/>
      <c r="B23" s="46"/>
      <c r="C23" s="37"/>
      <c r="D23" s="46" t="s">
        <v>32</v>
      </c>
      <c r="E23" s="46"/>
      <c r="F23" s="43"/>
      <c r="G23" s="43"/>
      <c r="H23" s="44"/>
      <c r="I23" s="45"/>
      <c r="J23" s="45"/>
      <c r="K23" s="45"/>
      <c r="L23" s="45"/>
      <c r="M23" s="45"/>
      <c r="N23" s="45"/>
      <c r="O23" s="45"/>
      <c r="P23" s="45"/>
      <c r="Q23" s="47"/>
      <c r="R23" s="249" t="str">
        <f>IF(TRIM(C23)="","",IF(ISTEXT(C23),I18,0))</f>
        <v/>
      </c>
      <c r="S23" s="249"/>
      <c r="T23" s="249"/>
      <c r="U23" s="249"/>
      <c r="V23" s="249"/>
      <c r="W23" s="249"/>
      <c r="X23" s="249"/>
      <c r="Y23" s="249"/>
      <c r="Z23" s="249"/>
      <c r="AA23" s="249"/>
      <c r="AB23" s="249"/>
      <c r="AC23" s="249"/>
      <c r="AD23" s="12"/>
      <c r="AE23" s="249" t="str">
        <f>IF(TRIM(C23)="","",IF(ISTEXT(C23),X18,0))</f>
        <v/>
      </c>
      <c r="AF23" s="249"/>
      <c r="AG23" s="249"/>
      <c r="AH23" s="249"/>
      <c r="AI23" s="249"/>
      <c r="AJ23" s="249"/>
      <c r="AK23" s="249"/>
      <c r="AL23" s="249"/>
      <c r="AM23" s="249"/>
      <c r="AN23" s="249"/>
      <c r="AO23" s="47"/>
      <c r="AQ23" s="30"/>
      <c r="AR23" s="26"/>
      <c r="AS23" s="26"/>
      <c r="AT23" s="26"/>
      <c r="AU23" s="26"/>
      <c r="AV23" s="22" t="str">
        <f>'Cod Mecc ISTITUTI'!A13</f>
        <v>CHILESOTTI ITI</v>
      </c>
      <c r="AW23" s="4" t="str">
        <f>'Classi Conc'!A17</f>
        <v>A016</v>
      </c>
      <c r="AX23" s="27">
        <v>13</v>
      </c>
      <c r="AY23" s="27">
        <v>30</v>
      </c>
      <c r="AZ23" s="27">
        <v>14</v>
      </c>
      <c r="BA23" s="27">
        <v>10</v>
      </c>
      <c r="BB23" s="28"/>
      <c r="BC23" s="29"/>
      <c r="BD23" s="28"/>
      <c r="BE23" s="5"/>
      <c r="BF23" s="5"/>
    </row>
    <row r="24" spans="1:58" s="48" customFormat="1" ht="2.25" customHeight="1">
      <c r="A24" s="46"/>
      <c r="B24" s="46"/>
      <c r="C24" s="49"/>
      <c r="D24" s="46"/>
      <c r="E24" s="46"/>
      <c r="F24" s="43"/>
      <c r="G24" s="43"/>
      <c r="H24" s="44"/>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7"/>
      <c r="AN24" s="47"/>
      <c r="AO24" s="47"/>
      <c r="AQ24" s="20"/>
      <c r="AR24" s="21"/>
      <c r="AS24" s="21"/>
      <c r="AT24" s="21"/>
      <c r="AU24" s="21"/>
      <c r="AV24" s="22" t="str">
        <f>'Cod Mecc ISTITUTI'!A14</f>
        <v>CORRADINI LC</v>
      </c>
      <c r="AW24" s="4" t="str">
        <f>'Classi Conc'!A18</f>
        <v>A017</v>
      </c>
      <c r="AX24" s="23">
        <v>14</v>
      </c>
      <c r="AY24" s="23">
        <v>32</v>
      </c>
      <c r="AZ24" s="27">
        <v>15</v>
      </c>
      <c r="BA24" s="27">
        <v>10</v>
      </c>
      <c r="BB24" s="4"/>
      <c r="BC24" s="29"/>
      <c r="BD24" s="28"/>
      <c r="BE24" s="5"/>
      <c r="BF24" s="5"/>
    </row>
    <row r="25" spans="1:58" s="48" customFormat="1" ht="13.5" customHeight="1">
      <c r="A25" s="46"/>
      <c r="B25" s="46"/>
      <c r="C25" s="37"/>
      <c r="D25" s="46" t="s">
        <v>33</v>
      </c>
      <c r="E25" s="47"/>
      <c r="F25" s="43"/>
      <c r="G25" s="43"/>
      <c r="H25" s="44"/>
      <c r="I25" s="45"/>
      <c r="J25" s="45"/>
      <c r="K25" s="50" t="s">
        <v>34</v>
      </c>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7"/>
      <c r="AN25" s="47"/>
      <c r="AO25" s="47"/>
      <c r="AQ25" s="30"/>
      <c r="AR25" s="26"/>
      <c r="AS25" s="26"/>
      <c r="AT25" s="26"/>
      <c r="AU25" s="26"/>
      <c r="AV25" s="22" t="str">
        <f>'Cod Mecc ISTITUTI'!A15</f>
        <v>DA PONTE LS</v>
      </c>
      <c r="AW25" s="4" t="str">
        <f>'Classi Conc'!A19</f>
        <v>A018</v>
      </c>
      <c r="AX25" s="27">
        <v>15</v>
      </c>
      <c r="AY25" s="27">
        <v>34</v>
      </c>
      <c r="AZ25" s="27">
        <v>16</v>
      </c>
      <c r="BA25" s="27">
        <v>10</v>
      </c>
      <c r="BB25" s="28"/>
      <c r="BC25" s="29"/>
      <c r="BD25" s="28"/>
      <c r="BE25" s="5"/>
      <c r="BF25" s="5"/>
    </row>
    <row r="26" spans="1:58" ht="3" customHeight="1">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2"/>
      <c r="AK26" s="52"/>
      <c r="AL26" s="52"/>
      <c r="AM26" s="52"/>
      <c r="AN26" s="53"/>
      <c r="AQ26" s="20"/>
      <c r="AR26" s="21"/>
      <c r="AS26" s="21"/>
      <c r="AT26" s="21"/>
      <c r="AU26" s="21"/>
      <c r="AV26" s="22" t="str">
        <f>'Cod Mecc ISTITUTI'!A16</f>
        <v>DA SCHIO IPSSCT</v>
      </c>
      <c r="AW26" s="4" t="str">
        <f>'Classi Conc'!A20</f>
        <v>A019</v>
      </c>
      <c r="AX26" s="23">
        <v>16</v>
      </c>
      <c r="AY26" s="23">
        <v>36</v>
      </c>
      <c r="AZ26" s="27">
        <v>17</v>
      </c>
      <c r="BA26" s="27">
        <v>10</v>
      </c>
      <c r="BB26" s="4"/>
      <c r="BC26" s="29"/>
      <c r="BD26" s="28"/>
    </row>
    <row r="27" spans="1:58" ht="4.5" customHeight="1">
      <c r="A27" s="250" t="s">
        <v>35</v>
      </c>
      <c r="B27" s="250"/>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Q27" s="30"/>
      <c r="AR27" s="26"/>
      <c r="AS27" s="26"/>
      <c r="AT27" s="26"/>
      <c r="AU27" s="26"/>
      <c r="AV27" s="22" t="str">
        <f>'Cod Mecc ISTITUTI'!A17</f>
        <v xml:space="preserve">DA SCHIO IPSSCT-SER </v>
      </c>
      <c r="AW27" s="4" t="str">
        <f>'Classi Conc'!A21</f>
        <v>A020</v>
      </c>
      <c r="AX27" s="27">
        <v>17</v>
      </c>
      <c r="AY27" s="27">
        <v>38</v>
      </c>
      <c r="AZ27" s="27">
        <v>18</v>
      </c>
      <c r="BA27" s="27">
        <v>10</v>
      </c>
      <c r="BB27" s="28"/>
      <c r="BC27" s="29"/>
      <c r="BD27" s="28"/>
    </row>
    <row r="28" spans="1:58" ht="6.75" customHeight="1">
      <c r="A28" s="250"/>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Q28" s="20"/>
      <c r="AR28" s="21"/>
      <c r="AS28" s="21"/>
      <c r="AT28" s="21"/>
      <c r="AU28" s="21"/>
      <c r="AV28" s="22" t="str">
        <f>'Cod Mecc ISTITUTI'!A18</f>
        <v>DA SCHIO ITC</v>
      </c>
      <c r="AW28" s="4" t="str">
        <f>'Classi Conc'!A22</f>
        <v>A021</v>
      </c>
      <c r="AX28" s="23">
        <v>18</v>
      </c>
      <c r="AY28" s="23">
        <v>40</v>
      </c>
      <c r="AZ28" s="27">
        <v>19</v>
      </c>
      <c r="BA28" s="27">
        <v>10</v>
      </c>
      <c r="BB28" s="4"/>
      <c r="BC28" s="29"/>
      <c r="BD28" s="28"/>
    </row>
    <row r="29" spans="1:58" ht="12.75" customHeight="1">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5"/>
      <c r="AD29" s="251" t="s">
        <v>36</v>
      </c>
      <c r="AE29" s="251"/>
      <c r="AF29" s="251"/>
      <c r="AG29" s="251"/>
      <c r="AH29" s="251"/>
      <c r="AI29" s="252" t="s">
        <v>37</v>
      </c>
      <c r="AJ29" s="252"/>
      <c r="AK29" s="252"/>
      <c r="AL29" s="252"/>
      <c r="AM29" s="252"/>
      <c r="AQ29" s="30"/>
      <c r="AR29" s="26"/>
      <c r="AS29" s="26"/>
      <c r="AT29" s="26"/>
      <c r="AU29" s="26"/>
      <c r="AV29" s="22" t="str">
        <f>'Cod Mecc ISTITUTI'!A19</f>
        <v>DA VINCI ITC</v>
      </c>
      <c r="AW29" s="4" t="str">
        <f>'Classi Conc'!A23</f>
        <v>A022</v>
      </c>
      <c r="AX29" s="27">
        <v>19</v>
      </c>
      <c r="AY29" s="27">
        <v>42</v>
      </c>
      <c r="AZ29" s="27">
        <v>20</v>
      </c>
      <c r="BA29" s="27">
        <v>10</v>
      </c>
      <c r="BB29" s="28"/>
      <c r="BC29" s="29"/>
      <c r="BD29" s="28"/>
    </row>
    <row r="30" spans="1:58" ht="18" customHeight="1">
      <c r="AC30" s="56"/>
      <c r="AD30" s="251"/>
      <c r="AE30" s="251"/>
      <c r="AF30" s="251"/>
      <c r="AG30" s="251"/>
      <c r="AH30" s="251"/>
      <c r="AI30" s="252"/>
      <c r="AJ30" s="252"/>
      <c r="AK30" s="252"/>
      <c r="AL30" s="252"/>
      <c r="AM30" s="252"/>
      <c r="AQ30" s="20"/>
      <c r="AR30" s="21"/>
      <c r="AS30" s="21"/>
      <c r="AT30" s="21"/>
      <c r="AU30" s="21"/>
      <c r="AV30" s="22" t="str">
        <f>'Cod Mecc ISTITUTI'!A20</f>
        <v>DA VINCI ITC-SER</v>
      </c>
      <c r="AW30" s="4" t="str">
        <f>'Classi Conc'!A24</f>
        <v>A023</v>
      </c>
      <c r="AX30" s="23">
        <v>20</v>
      </c>
      <c r="AY30" s="23">
        <v>44</v>
      </c>
      <c r="AZ30" s="27">
        <v>21</v>
      </c>
      <c r="BA30" s="27">
        <v>10</v>
      </c>
      <c r="BB30" s="4"/>
      <c r="BC30" s="29"/>
      <c r="BD30" s="28"/>
    </row>
    <row r="31" spans="1:58">
      <c r="A31" s="253" t="s">
        <v>38</v>
      </c>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H31" s="57"/>
      <c r="AM31" s="58"/>
      <c r="AN31" s="59"/>
      <c r="AQ31" s="30"/>
      <c r="AR31" s="26"/>
      <c r="AS31" s="26"/>
      <c r="AT31" s="26"/>
      <c r="AU31" s="26"/>
      <c r="AV31" s="22" t="str">
        <f>'Cod Mecc ISTITUTI'!A21</f>
        <v>DA VINCI LS</v>
      </c>
      <c r="AW31" s="4" t="str">
        <f>'Classi Conc'!A25</f>
        <v>A024</v>
      </c>
      <c r="AX31" s="27">
        <v>21</v>
      </c>
      <c r="AY31" s="27">
        <v>46</v>
      </c>
      <c r="AZ31" s="27">
        <v>22</v>
      </c>
      <c r="BA31" s="27">
        <v>10</v>
      </c>
      <c r="BB31" s="28"/>
      <c r="BC31" s="29"/>
      <c r="BD31" s="28"/>
    </row>
    <row r="32" spans="1:58" ht="27" customHeight="1">
      <c r="A32" s="254" t="s">
        <v>39</v>
      </c>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60"/>
      <c r="AE32" s="61"/>
      <c r="AF32" s="61"/>
      <c r="AG32" s="61"/>
      <c r="AH32" s="57"/>
      <c r="AI32" s="60"/>
      <c r="AJ32" s="61"/>
      <c r="AK32" s="61"/>
      <c r="AL32" s="61"/>
      <c r="AM32" s="57"/>
      <c r="AQ32" s="20"/>
      <c r="AR32" s="21"/>
      <c r="AS32" s="62">
        <f>(AF35+AF37+AF40)</f>
        <v>1</v>
      </c>
      <c r="AT32" s="21"/>
      <c r="AU32" s="21"/>
      <c r="AV32" s="22" t="str">
        <f>'Cod Mecc ISTITUTI'!A22</f>
        <v>DE FABRIS IA</v>
      </c>
      <c r="AW32" s="4" t="str">
        <f>'Classi Conc'!A26</f>
        <v>A025</v>
      </c>
      <c r="AX32" s="23">
        <v>22</v>
      </c>
      <c r="AY32" s="23">
        <v>48</v>
      </c>
      <c r="AZ32" s="27">
        <v>23</v>
      </c>
      <c r="BA32" s="27">
        <v>10</v>
      </c>
      <c r="BB32" s="4"/>
      <c r="BC32" s="29"/>
      <c r="BD32" s="28"/>
    </row>
    <row r="33" spans="1:56" ht="12.5">
      <c r="A33" s="254"/>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5" t="s">
        <v>40</v>
      </c>
      <c r="AE33" s="255"/>
      <c r="AF33" s="256">
        <v>1</v>
      </c>
      <c r="AG33" s="256"/>
      <c r="AH33" s="64"/>
      <c r="AI33" s="255" t="s">
        <v>41</v>
      </c>
      <c r="AJ33" s="255"/>
      <c r="AK33" s="257">
        <f>AF33*6</f>
        <v>6</v>
      </c>
      <c r="AL33" s="257"/>
      <c r="AM33" s="64"/>
      <c r="AQ33" s="30"/>
      <c r="AR33" s="26"/>
      <c r="AS33" s="26"/>
      <c r="AT33" s="26"/>
      <c r="AU33" s="26"/>
      <c r="AV33" s="22" t="str">
        <f>'Cod Mecc ISTITUTI'!A23</f>
        <v>DE PRETTO ITI</v>
      </c>
      <c r="AW33" s="4" t="str">
        <f>'Classi Conc'!A27</f>
        <v>A026</v>
      </c>
      <c r="AX33" s="27">
        <v>23</v>
      </c>
      <c r="AY33" s="27">
        <v>50</v>
      </c>
      <c r="AZ33" s="27">
        <v>24</v>
      </c>
      <c r="BA33" s="27">
        <v>10</v>
      </c>
      <c r="BB33" s="28"/>
      <c r="BC33" s="29"/>
      <c r="BD33" s="28"/>
    </row>
    <row r="34" spans="1:56" ht="6.75" customHeight="1">
      <c r="A34" s="258" t="s">
        <v>42</v>
      </c>
      <c r="B34" s="258"/>
      <c r="C34" s="258"/>
      <c r="D34" s="258"/>
      <c r="E34" s="258"/>
      <c r="F34" s="258"/>
      <c r="G34" s="258"/>
      <c r="H34" s="258"/>
      <c r="I34" s="258"/>
      <c r="J34" s="258"/>
      <c r="K34" s="258"/>
      <c r="L34" s="258"/>
      <c r="M34" s="258"/>
      <c r="N34" s="258"/>
      <c r="O34" s="258"/>
      <c r="P34" s="258"/>
      <c r="Q34" s="65"/>
      <c r="R34" s="65"/>
      <c r="S34" s="65"/>
      <c r="T34" s="65"/>
      <c r="U34" s="65"/>
      <c r="V34" s="65"/>
      <c r="W34" s="65"/>
      <c r="X34" s="65"/>
      <c r="Y34" s="65"/>
      <c r="Z34" s="65"/>
      <c r="AA34" s="65"/>
      <c r="AB34" s="65"/>
      <c r="AC34" s="65"/>
      <c r="AD34" s="63"/>
      <c r="AE34" s="66"/>
      <c r="AF34" s="67"/>
      <c r="AG34" s="67"/>
      <c r="AH34" s="64"/>
      <c r="AI34" s="63"/>
      <c r="AJ34" s="66"/>
      <c r="AK34" s="14"/>
      <c r="AL34" s="14"/>
      <c r="AM34" s="64"/>
      <c r="AQ34" s="20"/>
      <c r="AR34" s="21"/>
      <c r="AS34" s="21"/>
      <c r="AT34" s="21"/>
      <c r="AU34" s="21"/>
      <c r="AV34" s="22" t="str">
        <f>'Cod Mecc ISTITUTI'!A24</f>
        <v>EINAUDI ITCG</v>
      </c>
      <c r="AW34" s="4" t="str">
        <f>'Classi Conc'!A28</f>
        <v>A027</v>
      </c>
      <c r="AX34" s="23">
        <v>24</v>
      </c>
      <c r="AY34" s="23">
        <v>52</v>
      </c>
      <c r="AZ34" s="27">
        <v>25</v>
      </c>
      <c r="BA34" s="27">
        <v>10</v>
      </c>
      <c r="BB34" s="4"/>
      <c r="BC34" s="29"/>
      <c r="BD34" s="28"/>
    </row>
    <row r="35" spans="1:56" ht="15.75" customHeight="1">
      <c r="A35" s="258"/>
      <c r="B35" s="258"/>
      <c r="C35" s="258"/>
      <c r="D35" s="258"/>
      <c r="E35" s="258"/>
      <c r="F35" s="258"/>
      <c r="G35" s="258"/>
      <c r="H35" s="258"/>
      <c r="I35" s="258"/>
      <c r="J35" s="258"/>
      <c r="K35" s="258"/>
      <c r="L35" s="258"/>
      <c r="M35" s="258"/>
      <c r="N35" s="258"/>
      <c r="O35" s="258"/>
      <c r="P35" s="258"/>
      <c r="Q35" s="259" t="s">
        <v>43</v>
      </c>
      <c r="R35" s="259"/>
      <c r="S35" s="259"/>
      <c r="T35" s="259"/>
      <c r="U35" s="259"/>
      <c r="V35" s="259"/>
      <c r="W35" s="259"/>
      <c r="X35" s="259"/>
      <c r="Y35" s="259"/>
      <c r="Z35" s="259"/>
      <c r="AA35" s="259"/>
      <c r="AB35" s="259"/>
      <c r="AC35" s="259"/>
      <c r="AD35" s="260" t="s">
        <v>40</v>
      </c>
      <c r="AE35" s="260"/>
      <c r="AF35" s="261">
        <v>1</v>
      </c>
      <c r="AG35" s="261"/>
      <c r="AH35" s="64"/>
      <c r="AI35" s="260" t="s">
        <v>41</v>
      </c>
      <c r="AJ35" s="260"/>
      <c r="AK35" s="262">
        <f>AF35*6</f>
        <v>6</v>
      </c>
      <c r="AL35" s="262"/>
      <c r="AM35" s="64"/>
      <c r="AQ35" s="30"/>
      <c r="AR35" s="26"/>
      <c r="AS35" s="26"/>
      <c r="AT35" s="26"/>
      <c r="AU35" s="26"/>
      <c r="AV35" s="22" t="str">
        <f>'Cod Mecc ISTITUTI'!A25</f>
        <v>EINAUDI ITCG-SER</v>
      </c>
      <c r="AW35" s="4" t="str">
        <f>'Classi Conc'!A29</f>
        <v>A029</v>
      </c>
      <c r="AX35" s="27">
        <v>25</v>
      </c>
      <c r="AY35" s="27">
        <v>54</v>
      </c>
      <c r="AZ35" s="27">
        <v>26</v>
      </c>
      <c r="BA35" s="27">
        <v>10</v>
      </c>
      <c r="BB35" s="28"/>
      <c r="BC35" s="29"/>
      <c r="BD35" s="28"/>
    </row>
    <row r="36" spans="1:56" ht="5.25" customHeight="1">
      <c r="A36" s="258"/>
      <c r="B36" s="258"/>
      <c r="C36" s="258"/>
      <c r="D36" s="258"/>
      <c r="E36" s="258"/>
      <c r="F36" s="258"/>
      <c r="G36" s="258"/>
      <c r="H36" s="258"/>
      <c r="I36" s="258"/>
      <c r="J36" s="258"/>
      <c r="K36" s="258"/>
      <c r="L36" s="258"/>
      <c r="M36" s="258"/>
      <c r="N36" s="258"/>
      <c r="O36" s="258"/>
      <c r="P36" s="258"/>
      <c r="Q36" s="68"/>
      <c r="R36" s="68"/>
      <c r="S36" s="68"/>
      <c r="T36" s="68"/>
      <c r="U36" s="68"/>
      <c r="V36" s="68"/>
      <c r="W36" s="68"/>
      <c r="X36" s="68"/>
      <c r="Y36" s="68"/>
      <c r="Z36" s="68"/>
      <c r="AA36" s="68"/>
      <c r="AB36" s="68"/>
      <c r="AC36" s="68"/>
      <c r="AD36" s="69"/>
      <c r="AE36" s="70"/>
      <c r="AF36" s="71"/>
      <c r="AG36" s="71"/>
      <c r="AH36" s="64"/>
      <c r="AI36" s="69"/>
      <c r="AJ36" s="70"/>
      <c r="AK36" s="72"/>
      <c r="AL36" s="72"/>
      <c r="AM36" s="64"/>
      <c r="AQ36" s="20"/>
      <c r="AR36" s="21"/>
      <c r="AS36" s="21"/>
      <c r="AT36" s="21"/>
      <c r="AU36" s="21"/>
      <c r="AV36" s="22" t="str">
        <f>'Cod Mecc ISTITUTI'!A26</f>
        <v>FERMI ITI</v>
      </c>
      <c r="AW36" s="4" t="str">
        <f>'Classi Conc'!A30</f>
        <v>A031</v>
      </c>
      <c r="AX36" s="23">
        <v>26</v>
      </c>
      <c r="AY36" s="23">
        <v>56</v>
      </c>
      <c r="AZ36" s="27">
        <v>27</v>
      </c>
      <c r="BA36" s="27">
        <v>10</v>
      </c>
      <c r="BB36" s="4"/>
      <c r="BC36" s="29"/>
      <c r="BD36" s="28"/>
    </row>
    <row r="37" spans="1:56" ht="13.5" customHeight="1">
      <c r="A37" s="258"/>
      <c r="B37" s="258"/>
      <c r="C37" s="258"/>
      <c r="D37" s="258"/>
      <c r="E37" s="258"/>
      <c r="F37" s="258"/>
      <c r="G37" s="258"/>
      <c r="H37" s="258"/>
      <c r="I37" s="258"/>
      <c r="J37" s="258"/>
      <c r="K37" s="258"/>
      <c r="L37" s="258"/>
      <c r="M37" s="258"/>
      <c r="N37" s="258"/>
      <c r="O37" s="258"/>
      <c r="P37" s="258"/>
      <c r="Q37" s="259" t="s">
        <v>44</v>
      </c>
      <c r="R37" s="259"/>
      <c r="S37" s="259"/>
      <c r="T37" s="259"/>
      <c r="U37" s="259"/>
      <c r="V37" s="259"/>
      <c r="W37" s="259"/>
      <c r="X37" s="259"/>
      <c r="Y37" s="259"/>
      <c r="Z37" s="259"/>
      <c r="AA37" s="259"/>
      <c r="AB37" s="259"/>
      <c r="AC37" s="259"/>
      <c r="AD37" s="260" t="s">
        <v>40</v>
      </c>
      <c r="AE37" s="260"/>
      <c r="AF37" s="261"/>
      <c r="AG37" s="261"/>
      <c r="AH37" s="64"/>
      <c r="AI37" s="260" t="s">
        <v>41</v>
      </c>
      <c r="AJ37" s="260"/>
      <c r="AK37" s="262">
        <f>AF37*6</f>
        <v>0</v>
      </c>
      <c r="AL37" s="262"/>
      <c r="AM37" s="64"/>
      <c r="AQ37" s="30"/>
      <c r="AR37" s="26"/>
      <c r="AS37" s="26"/>
      <c r="AT37" s="26"/>
      <c r="AU37" s="26"/>
      <c r="AV37" s="22" t="str">
        <f>'Cod Mecc ISTITUTI'!A27</f>
        <v>FOGAZZARO LSS</v>
      </c>
      <c r="AW37" s="4" t="str">
        <f>'Classi Conc'!A31</f>
        <v>A034</v>
      </c>
      <c r="AX37" s="27">
        <v>27</v>
      </c>
      <c r="AY37" s="27">
        <v>58</v>
      </c>
      <c r="AZ37" s="27">
        <v>28</v>
      </c>
      <c r="BA37" s="27">
        <v>10</v>
      </c>
      <c r="BB37" s="28"/>
      <c r="BC37" s="29"/>
      <c r="BD37" s="28"/>
    </row>
    <row r="38" spans="1:56" ht="3.75" customHeight="1">
      <c r="A38" s="258"/>
      <c r="B38" s="258"/>
      <c r="C38" s="258"/>
      <c r="D38" s="258"/>
      <c r="E38" s="258"/>
      <c r="F38" s="258"/>
      <c r="G38" s="258"/>
      <c r="H38" s="258"/>
      <c r="I38" s="258"/>
      <c r="J38" s="258"/>
      <c r="K38" s="258"/>
      <c r="L38" s="258"/>
      <c r="M38" s="258"/>
      <c r="N38" s="258"/>
      <c r="O38" s="258"/>
      <c r="P38" s="258"/>
      <c r="Q38" s="68"/>
      <c r="R38" s="68"/>
      <c r="S38" s="68"/>
      <c r="T38" s="68"/>
      <c r="U38" s="68"/>
      <c r="V38" s="68"/>
      <c r="W38" s="68"/>
      <c r="X38" s="68"/>
      <c r="Y38" s="68"/>
      <c r="Z38" s="68"/>
      <c r="AA38" s="68"/>
      <c r="AB38" s="68"/>
      <c r="AC38" s="68"/>
      <c r="AD38" s="69"/>
      <c r="AE38" s="70"/>
      <c r="AF38" s="71"/>
      <c r="AG38" s="71"/>
      <c r="AH38" s="64"/>
      <c r="AI38" s="69"/>
      <c r="AJ38" s="70"/>
      <c r="AK38" s="72"/>
      <c r="AL38" s="72"/>
      <c r="AM38" s="64"/>
      <c r="AQ38" s="20"/>
      <c r="AR38" s="21"/>
      <c r="AS38" s="21"/>
      <c r="AT38" s="21"/>
      <c r="AU38" s="21"/>
      <c r="AV38" s="22" t="str">
        <f>'Cod Mecc ISTITUTI'!A28</f>
        <v>FUSINIERI ITC</v>
      </c>
      <c r="AW38" s="4" t="str">
        <f>'Classi Conc'!A32</f>
        <v>A035</v>
      </c>
      <c r="AX38" s="23">
        <v>28</v>
      </c>
      <c r="AY38" s="23">
        <v>60</v>
      </c>
      <c r="AZ38" s="27">
        <v>29</v>
      </c>
      <c r="BA38" s="27">
        <v>10</v>
      </c>
      <c r="BB38" s="4"/>
      <c r="BC38" s="29"/>
      <c r="BD38" s="28"/>
    </row>
    <row r="39" spans="1:56" ht="3.75" customHeight="1">
      <c r="A39" s="258"/>
      <c r="B39" s="258"/>
      <c r="C39" s="258"/>
      <c r="D39" s="258"/>
      <c r="E39" s="258"/>
      <c r="F39" s="258"/>
      <c r="G39" s="258"/>
      <c r="H39" s="258"/>
      <c r="I39" s="258"/>
      <c r="J39" s="258"/>
      <c r="K39" s="258"/>
      <c r="L39" s="258"/>
      <c r="M39" s="258"/>
      <c r="N39" s="258"/>
      <c r="O39" s="258"/>
      <c r="P39" s="258"/>
      <c r="Q39" s="68"/>
      <c r="R39" s="68"/>
      <c r="S39" s="68"/>
      <c r="T39" s="68"/>
      <c r="U39" s="68"/>
      <c r="V39" s="68"/>
      <c r="W39" s="68"/>
      <c r="X39" s="68"/>
      <c r="Y39" s="68"/>
      <c r="Z39" s="68"/>
      <c r="AA39" s="68"/>
      <c r="AB39" s="68"/>
      <c r="AC39" s="68"/>
      <c r="AD39" s="69"/>
      <c r="AE39" s="70"/>
      <c r="AF39" s="71"/>
      <c r="AG39" s="71"/>
      <c r="AH39" s="64"/>
      <c r="AI39" s="69"/>
      <c r="AJ39" s="70"/>
      <c r="AK39" s="72"/>
      <c r="AL39" s="72"/>
      <c r="AM39" s="64"/>
      <c r="AQ39" s="30"/>
      <c r="AR39" s="26"/>
      <c r="AS39" s="26"/>
      <c r="AT39" s="26"/>
      <c r="AU39" s="26"/>
      <c r="AV39" s="22" t="str">
        <f>'Cod Mecc ISTITUTI'!A29</f>
        <v>FUSINIERI ITC-SER</v>
      </c>
      <c r="AW39" s="4" t="str">
        <f>'Classi Conc'!A33</f>
        <v>A036</v>
      </c>
      <c r="AX39" s="27">
        <v>29</v>
      </c>
      <c r="AY39" s="27">
        <v>62</v>
      </c>
      <c r="AZ39" s="27">
        <v>30</v>
      </c>
      <c r="BA39" s="27">
        <v>10</v>
      </c>
      <c r="BB39" s="28"/>
      <c r="BC39" s="29"/>
      <c r="BD39" s="28"/>
    </row>
    <row r="40" spans="1:56" ht="13.5" customHeight="1">
      <c r="A40" s="258"/>
      <c r="B40" s="258"/>
      <c r="C40" s="258"/>
      <c r="D40" s="258"/>
      <c r="E40" s="258"/>
      <c r="F40" s="258"/>
      <c r="G40" s="258"/>
      <c r="H40" s="258"/>
      <c r="I40" s="258"/>
      <c r="J40" s="258"/>
      <c r="K40" s="258"/>
      <c r="L40" s="258"/>
      <c r="M40" s="258"/>
      <c r="N40" s="258"/>
      <c r="O40" s="258"/>
      <c r="P40" s="258"/>
      <c r="Q40" s="259" t="s">
        <v>45</v>
      </c>
      <c r="R40" s="259"/>
      <c r="S40" s="259"/>
      <c r="T40" s="259"/>
      <c r="U40" s="259"/>
      <c r="V40" s="259"/>
      <c r="W40" s="259"/>
      <c r="X40" s="259"/>
      <c r="Y40" s="259"/>
      <c r="Z40" s="259"/>
      <c r="AA40" s="259"/>
      <c r="AB40" s="259"/>
      <c r="AC40" s="259"/>
      <c r="AD40" s="260" t="s">
        <v>40</v>
      </c>
      <c r="AE40" s="260"/>
      <c r="AF40" s="261"/>
      <c r="AG40" s="261"/>
      <c r="AH40" s="64"/>
      <c r="AI40" s="260" t="s">
        <v>41</v>
      </c>
      <c r="AJ40" s="260"/>
      <c r="AK40" s="262">
        <f>AF40*6</f>
        <v>0</v>
      </c>
      <c r="AL40" s="262"/>
      <c r="AM40" s="64"/>
      <c r="AQ40" s="20"/>
      <c r="AR40" s="21"/>
      <c r="AS40" s="21"/>
      <c r="AT40" s="21"/>
      <c r="AU40" s="21"/>
      <c r="AV40" s="22" t="str">
        <f>'Cod Mecc ISTITUTI'!A30</f>
        <v>GALILEI ITI</v>
      </c>
      <c r="AW40" s="4" t="str">
        <f>'Classi Conc'!A34</f>
        <v>A037</v>
      </c>
      <c r="AX40" s="23">
        <v>30</v>
      </c>
      <c r="AY40" s="23">
        <v>64</v>
      </c>
      <c r="AZ40" s="27">
        <v>31</v>
      </c>
      <c r="BA40" s="27">
        <v>10</v>
      </c>
      <c r="BB40" s="4"/>
      <c r="BC40" s="29"/>
      <c r="BD40" s="28"/>
    </row>
    <row r="41" spans="1:56" ht="6.75" customHeight="1">
      <c r="A41" s="258"/>
      <c r="B41" s="258"/>
      <c r="C41" s="258"/>
      <c r="D41" s="258"/>
      <c r="E41" s="258"/>
      <c r="F41" s="258"/>
      <c r="G41" s="258"/>
      <c r="H41" s="258"/>
      <c r="I41" s="258"/>
      <c r="J41" s="258"/>
      <c r="K41" s="258"/>
      <c r="L41" s="258"/>
      <c r="M41" s="258"/>
      <c r="N41" s="258"/>
      <c r="O41" s="258"/>
      <c r="P41" s="258"/>
      <c r="Q41" s="73"/>
      <c r="R41" s="73"/>
      <c r="S41" s="73"/>
      <c r="T41" s="73"/>
      <c r="U41" s="73"/>
      <c r="V41" s="73"/>
      <c r="W41" s="73"/>
      <c r="X41" s="73"/>
      <c r="Y41" s="73"/>
      <c r="Z41" s="73"/>
      <c r="AA41" s="73"/>
      <c r="AB41" s="73"/>
      <c r="AC41" s="73"/>
      <c r="AD41" s="74"/>
      <c r="AE41" s="75"/>
      <c r="AF41" s="75"/>
      <c r="AG41" s="75"/>
      <c r="AH41" s="76"/>
      <c r="AI41" s="74"/>
      <c r="AJ41" s="75"/>
      <c r="AK41" s="75"/>
      <c r="AL41" s="75"/>
      <c r="AM41" s="76"/>
      <c r="AQ41" s="20"/>
      <c r="AR41" s="21"/>
      <c r="AS41" s="21"/>
      <c r="AT41" s="21"/>
      <c r="AU41" s="21"/>
      <c r="AV41" s="22" t="str">
        <f>'Cod Mecc ISTITUTI'!A31</f>
        <v>GARBIN IPSIA (SC)</v>
      </c>
      <c r="AW41" s="4" t="str">
        <f>'Classi Conc'!A35</f>
        <v>A038</v>
      </c>
      <c r="AX41" s="27">
        <v>31</v>
      </c>
      <c r="AY41" s="23">
        <v>66</v>
      </c>
      <c r="AZ41" s="27">
        <v>32</v>
      </c>
      <c r="BA41" s="27">
        <v>10</v>
      </c>
      <c r="BB41" s="4"/>
      <c r="BC41" s="29"/>
      <c r="BD41" s="28"/>
    </row>
    <row r="42" spans="1:56" ht="21.75" customHeight="1">
      <c r="A42" s="263" t="s">
        <v>46</v>
      </c>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77"/>
      <c r="AE42" s="72"/>
      <c r="AF42" s="72"/>
      <c r="AG42" s="72"/>
      <c r="AH42" s="64"/>
      <c r="AI42" s="72"/>
      <c r="AJ42" s="78"/>
      <c r="AK42" s="78"/>
      <c r="AL42" s="78"/>
      <c r="AM42" s="79"/>
      <c r="AQ42" s="80"/>
      <c r="AR42" s="21"/>
      <c r="AS42" s="21"/>
      <c r="AT42" s="21"/>
      <c r="AU42" s="21"/>
      <c r="AV42" s="22" t="str">
        <f>'Cod Mecc ISTITUTI'!A32</f>
        <v>GARBIN IPSIA (TH)</v>
      </c>
      <c r="AW42" s="4" t="str">
        <f>'Classi Conc'!A36</f>
        <v>A039</v>
      </c>
      <c r="AX42" s="23">
        <v>32</v>
      </c>
      <c r="AY42" s="23">
        <v>68</v>
      </c>
      <c r="AZ42" s="27">
        <v>33</v>
      </c>
      <c r="BA42" s="27">
        <v>10</v>
      </c>
      <c r="BB42" s="4"/>
      <c r="BC42" s="29"/>
      <c r="BD42" s="28"/>
    </row>
    <row r="43" spans="1:56" ht="12.5">
      <c r="A43" s="263"/>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55" t="s">
        <v>40</v>
      </c>
      <c r="AE43" s="255"/>
      <c r="AF43" s="256"/>
      <c r="AG43" s="256"/>
      <c r="AH43" s="64"/>
      <c r="AI43" s="264" t="s">
        <v>41</v>
      </c>
      <c r="AJ43" s="264"/>
      <c r="AK43" s="257">
        <f>AF43*3</f>
        <v>0</v>
      </c>
      <c r="AL43" s="257"/>
      <c r="AM43" s="64"/>
      <c r="AQ43" s="20"/>
      <c r="AR43" s="21"/>
      <c r="AS43" s="81">
        <f>(AF46+AF49)</f>
        <v>0</v>
      </c>
      <c r="AT43" s="21"/>
      <c r="AU43" s="21"/>
      <c r="AV43" s="22" t="str">
        <f>'Cod Mecc ISTITUTI'!A33</f>
        <v>LAMPERTICO IPSIA</v>
      </c>
      <c r="AW43" s="4" t="str">
        <f>'Classi Conc'!A37</f>
        <v>A040</v>
      </c>
      <c r="AX43" s="27">
        <v>33</v>
      </c>
      <c r="AY43" s="23">
        <v>70</v>
      </c>
      <c r="AZ43" s="23"/>
      <c r="BA43" s="23"/>
      <c r="BB43" s="4"/>
      <c r="BC43" s="29"/>
      <c r="BD43" s="28"/>
    </row>
    <row r="44" spans="1:56" ht="12.75" customHeight="1">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77"/>
      <c r="AE44" s="72"/>
      <c r="AF44" s="72"/>
      <c r="AG44" s="72"/>
      <c r="AH44" s="64"/>
      <c r="AI44" s="72"/>
      <c r="AJ44" s="78"/>
      <c r="AK44" s="78"/>
      <c r="AL44" s="78"/>
      <c r="AM44" s="82"/>
      <c r="AQ44" s="30"/>
      <c r="AR44" s="26"/>
      <c r="AS44" s="26"/>
      <c r="AT44" s="26"/>
      <c r="AU44" s="26"/>
      <c r="AV44" s="22" t="str">
        <f>'Cod Mecc ISTITUTI'!A34</f>
        <v>LIOY LS</v>
      </c>
      <c r="AW44" s="4" t="str">
        <f>'Classi Conc'!A38</f>
        <v>A041</v>
      </c>
      <c r="AX44" s="23">
        <v>34</v>
      </c>
      <c r="AY44" s="27">
        <v>80</v>
      </c>
      <c r="AZ44" s="27"/>
      <c r="BA44" s="27"/>
      <c r="BB44" s="28"/>
      <c r="BC44" s="29"/>
      <c r="BD44" s="28"/>
    </row>
    <row r="45" spans="1:56" ht="5.25" customHeight="1">
      <c r="A45" s="258" t="s">
        <v>42</v>
      </c>
      <c r="B45" s="258"/>
      <c r="C45" s="258"/>
      <c r="D45" s="258"/>
      <c r="E45" s="258"/>
      <c r="F45" s="258"/>
      <c r="G45" s="258"/>
      <c r="H45" s="258"/>
      <c r="I45" s="258"/>
      <c r="J45" s="258"/>
      <c r="K45" s="258"/>
      <c r="L45" s="258"/>
      <c r="M45" s="258"/>
      <c r="N45" s="258"/>
      <c r="O45" s="258"/>
      <c r="P45" s="258"/>
      <c r="Q45" s="83"/>
      <c r="R45" s="83"/>
      <c r="S45" s="83"/>
      <c r="T45" s="83"/>
      <c r="U45" s="83"/>
      <c r="V45" s="83"/>
      <c r="W45" s="83"/>
      <c r="X45" s="83"/>
      <c r="Y45" s="83"/>
      <c r="Z45" s="83"/>
      <c r="AA45" s="83"/>
      <c r="AB45" s="83"/>
      <c r="AC45" s="83"/>
      <c r="AD45" s="77"/>
      <c r="AE45" s="72"/>
      <c r="AF45" s="72"/>
      <c r="AG45" s="72"/>
      <c r="AH45" s="64"/>
      <c r="AI45" s="72"/>
      <c r="AJ45" s="78"/>
      <c r="AK45" s="78"/>
      <c r="AL45" s="78"/>
      <c r="AM45" s="82"/>
      <c r="AQ45" s="20"/>
      <c r="AR45" s="21"/>
      <c r="AS45" s="21"/>
      <c r="AT45" s="21"/>
      <c r="AU45" s="21"/>
      <c r="AV45" s="22" t="str">
        <f>'Cod Mecc ISTITUTI'!A35</f>
        <v>LOBBIA IPSIA</v>
      </c>
      <c r="AW45" s="4" t="str">
        <f>'Classi Conc'!A39</f>
        <v>A042</v>
      </c>
      <c r="AX45" s="27">
        <v>35</v>
      </c>
      <c r="AY45" s="23">
        <v>82</v>
      </c>
      <c r="AZ45" s="23"/>
      <c r="BA45" s="23"/>
      <c r="BB45" s="4"/>
      <c r="BC45" s="29"/>
      <c r="BD45" s="28"/>
    </row>
    <row r="46" spans="1:56" ht="12" customHeight="1">
      <c r="A46" s="258"/>
      <c r="B46" s="258"/>
      <c r="C46" s="258"/>
      <c r="D46" s="258"/>
      <c r="E46" s="258"/>
      <c r="F46" s="258"/>
      <c r="G46" s="258"/>
      <c r="H46" s="258"/>
      <c r="I46" s="258"/>
      <c r="J46" s="258"/>
      <c r="K46" s="258"/>
      <c r="L46" s="258"/>
      <c r="M46" s="258"/>
      <c r="N46" s="258"/>
      <c r="O46" s="258"/>
      <c r="P46" s="258"/>
      <c r="Q46" s="259" t="s">
        <v>43</v>
      </c>
      <c r="R46" s="259"/>
      <c r="S46" s="259"/>
      <c r="T46" s="259"/>
      <c r="U46" s="259"/>
      <c r="V46" s="259"/>
      <c r="W46" s="259"/>
      <c r="X46" s="259"/>
      <c r="Y46" s="259"/>
      <c r="Z46" s="259"/>
      <c r="AA46" s="259"/>
      <c r="AB46" s="259"/>
      <c r="AC46" s="259"/>
      <c r="AD46" s="260" t="s">
        <v>40</v>
      </c>
      <c r="AE46" s="260"/>
      <c r="AF46" s="261"/>
      <c r="AG46" s="261"/>
      <c r="AH46" s="64"/>
      <c r="AI46" s="264" t="s">
        <v>41</v>
      </c>
      <c r="AJ46" s="264"/>
      <c r="AK46" s="262">
        <f>AF46*3</f>
        <v>0</v>
      </c>
      <c r="AL46" s="262"/>
      <c r="AM46" s="82"/>
      <c r="AQ46" s="30"/>
      <c r="AR46" s="26"/>
      <c r="AS46" s="26"/>
      <c r="AT46" s="26"/>
      <c r="AU46" s="26"/>
      <c r="AV46" s="22" t="str">
        <f>'Cod Mecc ISTITUTI'!A36</f>
        <v>LUZZATTI IPSIA</v>
      </c>
      <c r="AW46" s="4" t="str">
        <f>'Classi Conc'!A40</f>
        <v>A044</v>
      </c>
      <c r="AX46" s="23">
        <v>36</v>
      </c>
      <c r="AY46" s="27">
        <v>84</v>
      </c>
      <c r="AZ46" s="27"/>
      <c r="BA46" s="27"/>
      <c r="BB46" s="28"/>
      <c r="BC46" s="29"/>
      <c r="BD46" s="28"/>
    </row>
    <row r="47" spans="1:56" ht="3" customHeight="1">
      <c r="A47" s="258"/>
      <c r="B47" s="258"/>
      <c r="C47" s="258"/>
      <c r="D47" s="258"/>
      <c r="E47" s="258"/>
      <c r="F47" s="258"/>
      <c r="G47" s="258"/>
      <c r="H47" s="258"/>
      <c r="I47" s="258"/>
      <c r="J47" s="258"/>
      <c r="K47" s="258"/>
      <c r="L47" s="258"/>
      <c r="M47" s="258"/>
      <c r="N47" s="258"/>
      <c r="O47" s="258"/>
      <c r="P47" s="258"/>
      <c r="Q47" s="84"/>
      <c r="R47" s="84"/>
      <c r="S47" s="84"/>
      <c r="T47" s="84"/>
      <c r="U47" s="84"/>
      <c r="V47" s="84"/>
      <c r="W47" s="84"/>
      <c r="X47" s="84"/>
      <c r="Y47" s="84"/>
      <c r="Z47" s="84"/>
      <c r="AA47" s="84"/>
      <c r="AB47" s="84"/>
      <c r="AC47" s="84"/>
      <c r="AD47" s="77"/>
      <c r="AE47" s="72"/>
      <c r="AF47" s="72"/>
      <c r="AG47" s="72"/>
      <c r="AH47" s="64"/>
      <c r="AI47" s="72"/>
      <c r="AJ47" s="78"/>
      <c r="AK47" s="78"/>
      <c r="AL47" s="78"/>
      <c r="AM47" s="82"/>
      <c r="AQ47" s="30"/>
      <c r="AR47" s="26"/>
      <c r="AS47" s="26"/>
      <c r="AT47" s="26"/>
      <c r="AU47" s="26"/>
      <c r="AV47" s="22" t="str">
        <f>'Cod Mecc ISTITUTI'!A37</f>
        <v>LUZZATTI ITC</v>
      </c>
      <c r="AW47" s="4" t="str">
        <f>'Classi Conc'!A41</f>
        <v>A047</v>
      </c>
      <c r="AX47" s="27">
        <v>37</v>
      </c>
      <c r="AY47" s="27">
        <v>88</v>
      </c>
      <c r="AZ47" s="27"/>
      <c r="BA47" s="27"/>
      <c r="BB47" s="28"/>
      <c r="BC47" s="29"/>
      <c r="BD47" s="28"/>
    </row>
    <row r="48" spans="1:56" ht="3" customHeight="1">
      <c r="A48" s="258"/>
      <c r="B48" s="258"/>
      <c r="C48" s="258"/>
      <c r="D48" s="258"/>
      <c r="E48" s="258"/>
      <c r="F48" s="258"/>
      <c r="G48" s="258"/>
      <c r="H48" s="258"/>
      <c r="I48" s="258"/>
      <c r="J48" s="258"/>
      <c r="K48" s="258"/>
      <c r="L48" s="258"/>
      <c r="M48" s="258"/>
      <c r="N48" s="258"/>
      <c r="O48" s="258"/>
      <c r="P48" s="258"/>
      <c r="Q48" s="85"/>
      <c r="R48" s="85"/>
      <c r="S48" s="85"/>
      <c r="T48" s="85"/>
      <c r="U48" s="85"/>
      <c r="V48" s="85"/>
      <c r="W48" s="85"/>
      <c r="X48" s="85"/>
      <c r="Y48" s="85"/>
      <c r="Z48" s="85"/>
      <c r="AA48" s="85"/>
      <c r="AB48" s="85"/>
      <c r="AC48" s="85"/>
      <c r="AD48" s="77"/>
      <c r="AE48" s="72"/>
      <c r="AF48" s="72"/>
      <c r="AG48" s="72"/>
      <c r="AH48" s="64"/>
      <c r="AI48" s="72"/>
      <c r="AJ48" s="78"/>
      <c r="AK48" s="78"/>
      <c r="AL48" s="78"/>
      <c r="AM48" s="82"/>
      <c r="AN48" s="53"/>
      <c r="AO48" s="53"/>
      <c r="AQ48" s="30"/>
      <c r="AR48" s="26"/>
      <c r="AS48" s="26"/>
      <c r="AT48" s="26"/>
      <c r="AU48" s="26"/>
      <c r="AV48" s="22" t="str">
        <f>'Cod Mecc ISTITUTI'!A38</f>
        <v>MARTINI LA</v>
      </c>
      <c r="AW48" s="4" t="str">
        <f>'Classi Conc'!A42</f>
        <v>A048</v>
      </c>
      <c r="AX48" s="27">
        <v>38</v>
      </c>
      <c r="AY48" s="27">
        <v>90</v>
      </c>
      <c r="AZ48" s="27"/>
      <c r="BA48" s="27"/>
      <c r="BB48" s="28"/>
      <c r="BC48" s="29"/>
      <c r="BD48" s="28"/>
    </row>
    <row r="49" spans="1:56" ht="12.75" customHeight="1">
      <c r="A49" s="258"/>
      <c r="B49" s="258"/>
      <c r="C49" s="258"/>
      <c r="D49" s="258"/>
      <c r="E49" s="258"/>
      <c r="F49" s="258"/>
      <c r="G49" s="258"/>
      <c r="H49" s="258"/>
      <c r="I49" s="258"/>
      <c r="J49" s="258"/>
      <c r="K49" s="258"/>
      <c r="L49" s="258"/>
      <c r="M49" s="258"/>
      <c r="N49" s="258"/>
      <c r="O49" s="258"/>
      <c r="P49" s="258"/>
      <c r="Q49" s="259" t="s">
        <v>44</v>
      </c>
      <c r="R49" s="259"/>
      <c r="S49" s="259"/>
      <c r="T49" s="259"/>
      <c r="U49" s="259"/>
      <c r="V49" s="259"/>
      <c r="W49" s="259"/>
      <c r="X49" s="259"/>
      <c r="Y49" s="259"/>
      <c r="Z49" s="259"/>
      <c r="AA49" s="259"/>
      <c r="AB49" s="259"/>
      <c r="AC49" s="259"/>
      <c r="AD49" s="260" t="s">
        <v>40</v>
      </c>
      <c r="AE49" s="260"/>
      <c r="AF49" s="261"/>
      <c r="AG49" s="261"/>
      <c r="AH49" s="64"/>
      <c r="AI49" s="264" t="s">
        <v>41</v>
      </c>
      <c r="AJ49" s="264"/>
      <c r="AK49" s="262">
        <f>AF49*3</f>
        <v>0</v>
      </c>
      <c r="AL49" s="262"/>
      <c r="AM49" s="82"/>
      <c r="AN49" s="265"/>
      <c r="AO49" s="265"/>
      <c r="AQ49" s="30"/>
      <c r="AR49" s="26"/>
      <c r="AS49" s="26"/>
      <c r="AT49" s="26"/>
      <c r="AU49" s="26"/>
      <c r="AV49" s="22" t="str">
        <f>'Cod Mecc ISTITUTI'!A39</f>
        <v>MARTINI LSS</v>
      </c>
      <c r="AW49" s="4" t="str">
        <f>'Classi Conc'!A43</f>
        <v>A049</v>
      </c>
      <c r="AX49" s="27">
        <v>39</v>
      </c>
      <c r="AY49" s="27">
        <v>92</v>
      </c>
      <c r="AZ49" s="27"/>
      <c r="BA49" s="27"/>
      <c r="BB49" s="28"/>
      <c r="BC49" s="29"/>
      <c r="BD49" s="28"/>
    </row>
    <row r="50" spans="1:56" ht="5.25" customHeight="1">
      <c r="A50" s="258"/>
      <c r="B50" s="258"/>
      <c r="C50" s="258"/>
      <c r="D50" s="258"/>
      <c r="E50" s="258"/>
      <c r="F50" s="258"/>
      <c r="G50" s="258"/>
      <c r="H50" s="258"/>
      <c r="I50" s="258"/>
      <c r="J50" s="258"/>
      <c r="K50" s="258"/>
      <c r="L50" s="258"/>
      <c r="M50" s="258"/>
      <c r="N50" s="258"/>
      <c r="O50" s="258"/>
      <c r="P50" s="258"/>
      <c r="Q50" s="73"/>
      <c r="R50" s="73"/>
      <c r="S50" s="73"/>
      <c r="T50" s="73"/>
      <c r="U50" s="73"/>
      <c r="V50" s="73"/>
      <c r="W50" s="73"/>
      <c r="X50" s="73"/>
      <c r="Y50" s="73"/>
      <c r="Z50" s="73"/>
      <c r="AA50" s="73"/>
      <c r="AB50" s="73"/>
      <c r="AC50" s="73"/>
      <c r="AD50" s="74"/>
      <c r="AE50" s="75"/>
      <c r="AF50" s="75"/>
      <c r="AG50" s="75"/>
      <c r="AH50" s="76"/>
      <c r="AI50" s="75"/>
      <c r="AJ50" s="86"/>
      <c r="AK50" s="86"/>
      <c r="AL50" s="86"/>
      <c r="AM50" s="87"/>
      <c r="AQ50" s="30"/>
      <c r="AR50" s="26"/>
      <c r="AS50" s="26"/>
      <c r="AT50" s="26"/>
      <c r="AU50" s="26"/>
      <c r="AV50" s="22" t="str">
        <f>'Cod Mecc ISTITUTI'!A40</f>
        <v>MARZOTTO ITI</v>
      </c>
      <c r="AW50" s="4" t="str">
        <f>'Classi Conc'!A44</f>
        <v>A050</v>
      </c>
      <c r="AX50" s="27">
        <v>40</v>
      </c>
      <c r="AY50" s="27">
        <v>94</v>
      </c>
      <c r="AZ50" s="27"/>
      <c r="BA50" s="27"/>
      <c r="BB50" s="28"/>
      <c r="BC50" s="29"/>
      <c r="BD50" s="28"/>
    </row>
    <row r="51" spans="1:56" ht="12.75" customHeight="1">
      <c r="A51" s="263" t="s">
        <v>47</v>
      </c>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77"/>
      <c r="AE51" s="72"/>
      <c r="AF51" s="72"/>
      <c r="AG51" s="72"/>
      <c r="AH51" s="64"/>
      <c r="AI51" s="72"/>
      <c r="AJ51" s="78"/>
      <c r="AK51" s="78"/>
      <c r="AL51" s="78"/>
      <c r="AM51" s="82"/>
      <c r="AQ51" s="30"/>
      <c r="AR51" s="26"/>
      <c r="AS51" s="26"/>
      <c r="AT51" s="26"/>
      <c r="AU51" s="26"/>
      <c r="AV51" s="22" t="str">
        <f>'Cod Mecc ISTITUTI'!A41</f>
        <v>MASOTTO IPSIA</v>
      </c>
      <c r="AW51" s="4" t="str">
        <f>'Classi Conc'!A45</f>
        <v>A051</v>
      </c>
      <c r="AX51" s="27">
        <v>41</v>
      </c>
      <c r="AY51" s="27">
        <v>96</v>
      </c>
      <c r="AZ51" s="27"/>
      <c r="BA51" s="27"/>
      <c r="BB51" s="28"/>
      <c r="BC51" s="29"/>
      <c r="BD51" s="28"/>
    </row>
    <row r="52" spans="1:56" ht="12.5">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55" t="s">
        <v>40</v>
      </c>
      <c r="AE52" s="255"/>
      <c r="AF52" s="256"/>
      <c r="AG52" s="256"/>
      <c r="AH52" s="64"/>
      <c r="AI52" s="264" t="s">
        <v>41</v>
      </c>
      <c r="AJ52" s="264"/>
      <c r="AK52" s="266">
        <f>IF(TRIM(AF52)="",0,IF(ISNUMBER(AF52),(VLOOKUP(AF52,AX9:AY51,2))))</f>
        <v>0</v>
      </c>
      <c r="AL52" s="266"/>
      <c r="AM52" s="64"/>
      <c r="AQ52" s="30"/>
      <c r="AR52" s="26"/>
      <c r="AS52" s="62">
        <f>AF54+AF56</f>
        <v>0</v>
      </c>
      <c r="AT52" s="26"/>
      <c r="AU52" s="26"/>
      <c r="AV52" s="22" t="str">
        <f>'Cod Mecc ISTITUTI'!A42</f>
        <v>MASOTTO ITC</v>
      </c>
      <c r="AW52" s="4" t="str">
        <f>'Classi Conc'!A46</f>
        <v>A052</v>
      </c>
      <c r="AX52" s="27"/>
      <c r="AY52" s="27"/>
      <c r="AZ52" s="27"/>
      <c r="BA52" s="27"/>
      <c r="BB52" s="28"/>
      <c r="BC52" s="29"/>
      <c r="BD52" s="28"/>
    </row>
    <row r="53" spans="1:56" ht="5.25" customHeight="1">
      <c r="A53" s="268" t="s">
        <v>48</v>
      </c>
      <c r="B53" s="268"/>
      <c r="C53" s="268"/>
      <c r="D53" s="268"/>
      <c r="E53" s="268"/>
      <c r="F53" s="268"/>
      <c r="G53" s="268"/>
      <c r="H53" s="268"/>
      <c r="I53" s="268"/>
      <c r="J53" s="268"/>
      <c r="K53" s="268"/>
      <c r="L53" s="268"/>
      <c r="M53" s="268"/>
      <c r="N53" s="268"/>
      <c r="O53" s="268"/>
      <c r="P53" s="268"/>
      <c r="Q53" s="88"/>
      <c r="R53" s="88"/>
      <c r="S53" s="88"/>
      <c r="T53" s="88"/>
      <c r="U53" s="88"/>
      <c r="V53" s="88"/>
      <c r="W53" s="88"/>
      <c r="X53" s="88"/>
      <c r="Y53" s="88"/>
      <c r="Z53" s="88"/>
      <c r="AA53" s="88"/>
      <c r="AB53" s="88"/>
      <c r="AC53" s="89"/>
      <c r="AD53" s="63"/>
      <c r="AE53" s="66"/>
      <c r="AF53" s="14"/>
      <c r="AG53" s="14"/>
      <c r="AH53" s="64"/>
      <c r="AI53" s="66"/>
      <c r="AJ53" s="66"/>
      <c r="AK53" s="53"/>
      <c r="AL53" s="53"/>
      <c r="AM53" s="64"/>
      <c r="AQ53" s="30"/>
      <c r="AR53" s="26"/>
      <c r="AS53" s="26"/>
      <c r="AT53" s="26"/>
      <c r="AU53" s="26"/>
      <c r="AV53" s="22" t="str">
        <f>'Cod Mecc ISTITUTI'!A43</f>
        <v>MASOTTO ITI</v>
      </c>
      <c r="AW53" s="4" t="str">
        <f>'Classi Conc'!A47</f>
        <v>A053</v>
      </c>
      <c r="AX53" s="28"/>
      <c r="AY53" s="28"/>
      <c r="AZ53" s="28"/>
      <c r="BA53" s="28"/>
      <c r="BB53" s="28"/>
      <c r="BC53" s="28"/>
    </row>
    <row r="54" spans="1:56" ht="11.25" customHeight="1">
      <c r="A54" s="268"/>
      <c r="B54" s="268"/>
      <c r="C54" s="268"/>
      <c r="D54" s="268"/>
      <c r="E54" s="268"/>
      <c r="F54" s="268"/>
      <c r="G54" s="268"/>
      <c r="H54" s="268"/>
      <c r="I54" s="268"/>
      <c r="J54" s="268"/>
      <c r="K54" s="268"/>
      <c r="L54" s="268"/>
      <c r="M54" s="268"/>
      <c r="N54" s="268"/>
      <c r="O54" s="268"/>
      <c r="P54" s="268"/>
      <c r="Q54" s="259" t="s">
        <v>43</v>
      </c>
      <c r="R54" s="259"/>
      <c r="S54" s="259"/>
      <c r="T54" s="259"/>
      <c r="U54" s="259"/>
      <c r="V54" s="259"/>
      <c r="W54" s="259"/>
      <c r="X54" s="259"/>
      <c r="Y54" s="259"/>
      <c r="Z54" s="259"/>
      <c r="AA54" s="259"/>
      <c r="AB54" s="259"/>
      <c r="AC54" s="259"/>
      <c r="AD54" s="260" t="s">
        <v>40</v>
      </c>
      <c r="AE54" s="260"/>
      <c r="AF54" s="261"/>
      <c r="AG54" s="261"/>
      <c r="AH54" s="64"/>
      <c r="AI54" s="264" t="s">
        <v>41</v>
      </c>
      <c r="AJ54" s="264"/>
      <c r="AK54" s="262">
        <f>IF(TRIM(AF54)="",0,IF(ISNUMBER(AF54),(VLOOKUP(AF54,AX9:AY51,2))))</f>
        <v>0</v>
      </c>
      <c r="AL54" s="262"/>
      <c r="AM54" s="82"/>
      <c r="AQ54" s="30"/>
      <c r="AR54" s="26"/>
      <c r="AS54" s="26"/>
      <c r="AT54" s="26"/>
      <c r="AU54" s="26"/>
      <c r="AV54" s="22" t="str">
        <f>'Cod Mecc ISTITUTI'!A44</f>
        <v>MASOTTO LS</v>
      </c>
      <c r="AW54" s="4" t="str">
        <f>'Classi Conc'!A48</f>
        <v>A054</v>
      </c>
      <c r="AX54" s="28"/>
      <c r="AY54" s="28"/>
      <c r="AZ54" s="28"/>
      <c r="BA54" s="28"/>
      <c r="BB54" s="28"/>
      <c r="BC54" s="28"/>
    </row>
    <row r="55" spans="1:56" ht="2.25" customHeight="1">
      <c r="A55" s="268"/>
      <c r="B55" s="268"/>
      <c r="C55" s="268"/>
      <c r="D55" s="268"/>
      <c r="E55" s="268"/>
      <c r="F55" s="268"/>
      <c r="G55" s="268"/>
      <c r="H55" s="268"/>
      <c r="I55" s="268"/>
      <c r="J55" s="268"/>
      <c r="K55" s="268"/>
      <c r="L55" s="268"/>
      <c r="M55" s="268"/>
      <c r="N55" s="268"/>
      <c r="O55" s="268"/>
      <c r="P55" s="268"/>
      <c r="Q55" s="85"/>
      <c r="R55" s="85"/>
      <c r="S55" s="85"/>
      <c r="T55" s="85"/>
      <c r="U55" s="85"/>
      <c r="V55" s="85"/>
      <c r="W55" s="85"/>
      <c r="X55" s="85"/>
      <c r="Y55" s="85"/>
      <c r="Z55" s="85"/>
      <c r="AA55" s="85"/>
      <c r="AB55" s="85"/>
      <c r="AC55" s="85"/>
      <c r="AD55" s="77"/>
      <c r="AE55" s="72"/>
      <c r="AF55" s="72"/>
      <c r="AG55" s="72"/>
      <c r="AH55" s="64"/>
      <c r="AI55" s="72"/>
      <c r="AJ55" s="78"/>
      <c r="AK55" s="78"/>
      <c r="AL55" s="78"/>
      <c r="AM55" s="82"/>
      <c r="AQ55" s="20"/>
      <c r="AR55" s="21"/>
      <c r="AS55" s="21"/>
      <c r="AT55" s="21"/>
      <c r="AU55" s="21"/>
      <c r="AV55" s="22" t="str">
        <f>'Cod Mecc ISTITUTI'!A45</f>
        <v>MONTAGNA IPSS</v>
      </c>
      <c r="AW55" s="4" t="str">
        <f>'Classi Conc'!A49</f>
        <v>A055</v>
      </c>
      <c r="AX55" s="4"/>
      <c r="AY55" s="4"/>
      <c r="AZ55" s="4"/>
      <c r="BA55" s="4"/>
      <c r="BB55" s="4"/>
      <c r="BC55" s="28"/>
    </row>
    <row r="56" spans="1:56" ht="11.25" customHeight="1">
      <c r="A56" s="268"/>
      <c r="B56" s="268"/>
      <c r="C56" s="268"/>
      <c r="D56" s="268"/>
      <c r="E56" s="268"/>
      <c r="F56" s="268"/>
      <c r="G56" s="268"/>
      <c r="H56" s="268"/>
      <c r="I56" s="268"/>
      <c r="J56" s="268"/>
      <c r="K56" s="268"/>
      <c r="L56" s="268"/>
      <c r="M56" s="268"/>
      <c r="N56" s="268"/>
      <c r="O56" s="268"/>
      <c r="P56" s="268"/>
      <c r="Q56" s="259" t="s">
        <v>44</v>
      </c>
      <c r="R56" s="259"/>
      <c r="S56" s="259"/>
      <c r="T56" s="259"/>
      <c r="U56" s="259"/>
      <c r="V56" s="259"/>
      <c r="W56" s="259"/>
      <c r="X56" s="259"/>
      <c r="Y56" s="259"/>
      <c r="Z56" s="259"/>
      <c r="AA56" s="259"/>
      <c r="AB56" s="259"/>
      <c r="AC56" s="259"/>
      <c r="AD56" s="260" t="s">
        <v>40</v>
      </c>
      <c r="AE56" s="260"/>
      <c r="AF56" s="261"/>
      <c r="AG56" s="261"/>
      <c r="AH56" s="64"/>
      <c r="AI56" s="264" t="s">
        <v>41</v>
      </c>
      <c r="AJ56" s="264"/>
      <c r="AK56" s="262">
        <f>IF(TRIM(AF56)="",0,IF(ISNUMBER(AF56),(VLOOKUP(AF56,AX9:AY51,2))))</f>
        <v>0</v>
      </c>
      <c r="AL56" s="262"/>
      <c r="AM56" s="64"/>
      <c r="AO56" s="28"/>
      <c r="AQ56" s="30"/>
      <c r="AR56" s="26"/>
      <c r="AS56" s="26"/>
      <c r="AT56" s="26"/>
      <c r="AU56" s="26"/>
      <c r="AV56" s="22" t="str">
        <f>'Cod Mecc ISTITUTI'!A46</f>
        <v>MONTAGNA IPSS-SER</v>
      </c>
      <c r="AW56" s="4" t="str">
        <f>'Classi Conc'!A50</f>
        <v>A056</v>
      </c>
      <c r="AX56" s="90"/>
      <c r="AY56" s="28">
        <v>0</v>
      </c>
      <c r="AZ56" s="28"/>
      <c r="BA56" s="28"/>
      <c r="BB56" s="28"/>
      <c r="BC56" s="28"/>
    </row>
    <row r="57" spans="1:56" ht="3" customHeight="1">
      <c r="A57" s="268"/>
      <c r="B57" s="268"/>
      <c r="C57" s="268"/>
      <c r="D57" s="268"/>
      <c r="E57" s="268"/>
      <c r="F57" s="268"/>
      <c r="G57" s="268"/>
      <c r="H57" s="268"/>
      <c r="I57" s="268"/>
      <c r="J57" s="268"/>
      <c r="K57" s="268"/>
      <c r="L57" s="268"/>
      <c r="M57" s="268"/>
      <c r="N57" s="268"/>
      <c r="O57" s="268"/>
      <c r="P57" s="268"/>
      <c r="Q57" s="73"/>
      <c r="R57" s="73"/>
      <c r="S57" s="73"/>
      <c r="T57" s="73"/>
      <c r="U57" s="73"/>
      <c r="V57" s="73"/>
      <c r="W57" s="73"/>
      <c r="X57" s="73"/>
      <c r="Y57" s="73"/>
      <c r="Z57" s="73"/>
      <c r="AA57" s="73"/>
      <c r="AB57" s="73"/>
      <c r="AC57" s="73"/>
      <c r="AD57" s="91"/>
      <c r="AE57" s="35"/>
      <c r="AF57" s="92"/>
      <c r="AG57" s="35"/>
      <c r="AH57" s="93"/>
      <c r="AI57" s="35"/>
      <c r="AJ57" s="94"/>
      <c r="AK57" s="94"/>
      <c r="AL57" s="94"/>
      <c r="AM57" s="95"/>
      <c r="AQ57" s="20"/>
      <c r="AR57" s="21"/>
      <c r="AS57" s="21"/>
      <c r="AT57" s="21"/>
      <c r="AU57" s="21"/>
      <c r="AV57" s="22" t="str">
        <f>'Cod Mecc ISTITUTI'!A47</f>
        <v>MONTAGNA LA</v>
      </c>
      <c r="AW57" s="4" t="str">
        <f>'Classi Conc'!A51</f>
        <v>A057</v>
      </c>
      <c r="AX57" s="4"/>
      <c r="AY57" s="4"/>
      <c r="AZ57" s="4"/>
      <c r="BA57" s="4"/>
      <c r="BB57" s="4"/>
      <c r="BC57" s="28"/>
    </row>
    <row r="58" spans="1:56" ht="12.75" customHeight="1">
      <c r="A58" s="267" t="s">
        <v>49</v>
      </c>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96"/>
      <c r="AE58" s="97"/>
      <c r="AF58" s="97"/>
      <c r="AG58" s="97"/>
      <c r="AH58" s="98"/>
      <c r="AI58" s="97"/>
      <c r="AJ58" s="99"/>
      <c r="AK58" s="99"/>
      <c r="AL58" s="99"/>
      <c r="AM58" s="79"/>
      <c r="AQ58" s="30"/>
      <c r="AR58" s="26"/>
      <c r="AS58" s="26"/>
      <c r="AT58" s="26"/>
      <c r="AU58" s="26"/>
      <c r="AV58" s="22" t="str">
        <f>'Cod Mecc ISTITUTI'!A48</f>
        <v>PAROLINI IPSAA</v>
      </c>
      <c r="AW58" s="4" t="str">
        <f>'Classi Conc'!A52</f>
        <v>A058</v>
      </c>
      <c r="AX58" s="28">
        <v>0</v>
      </c>
      <c r="AY58" s="28">
        <v>0</v>
      </c>
      <c r="AZ58" s="28"/>
      <c r="BA58" s="28"/>
      <c r="BB58" s="28"/>
      <c r="BC58" s="28"/>
    </row>
    <row r="59" spans="1:56" ht="12.5">
      <c r="A59" s="267"/>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55" t="s">
        <v>40</v>
      </c>
      <c r="AE59" s="255"/>
      <c r="AF59" s="261"/>
      <c r="AG59" s="261"/>
      <c r="AH59" s="64"/>
      <c r="AI59" s="264" t="s">
        <v>41</v>
      </c>
      <c r="AJ59" s="264"/>
      <c r="AK59" s="266">
        <f>IF(TRIM(AF59)="",0,IF(ISNUMBER(AF59),(VLOOKUP(AF59,AX56:AY83,2))))</f>
        <v>0</v>
      </c>
      <c r="AL59" s="266"/>
      <c r="AM59" s="64"/>
      <c r="AQ59" s="20"/>
      <c r="AR59" s="21"/>
      <c r="AS59" s="21"/>
      <c r="AT59" s="21"/>
      <c r="AU59" s="21"/>
      <c r="AV59" s="22" t="str">
        <f>'Cod Mecc ISTITUTI'!A49</f>
        <v>PAROLINI IPSSA-s.c.</v>
      </c>
      <c r="AW59" s="4" t="str">
        <f>'Classi Conc'!A53</f>
        <v>A060</v>
      </c>
      <c r="AX59" s="4">
        <v>1</v>
      </c>
      <c r="AY59" s="4">
        <v>0</v>
      </c>
      <c r="AZ59" s="4"/>
      <c r="BA59" s="4"/>
      <c r="BB59" s="4"/>
      <c r="BC59" s="28"/>
    </row>
    <row r="60" spans="1:56">
      <c r="A60" s="267"/>
      <c r="B60" s="267"/>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91"/>
      <c r="AE60" s="35"/>
      <c r="AF60" s="92"/>
      <c r="AG60" s="35"/>
      <c r="AH60" s="93"/>
      <c r="AI60" s="35"/>
      <c r="AJ60" s="94"/>
      <c r="AK60" s="94"/>
      <c r="AL60" s="94"/>
      <c r="AM60" s="95"/>
      <c r="AQ60" s="30"/>
      <c r="AR60" s="26"/>
      <c r="AS60" s="26"/>
      <c r="AT60" s="26"/>
      <c r="AU60" s="26"/>
      <c r="AV60" s="22" t="str">
        <f>'Cod Mecc ISTITUTI'!A50</f>
        <v>PAROLINI ITA</v>
      </c>
      <c r="AW60" s="4" t="str">
        <f>'Classi Conc'!A54</f>
        <v>A061</v>
      </c>
      <c r="AX60" s="28">
        <v>2</v>
      </c>
      <c r="AY60" s="28">
        <v>0</v>
      </c>
      <c r="AZ60" s="28"/>
      <c r="BA60" s="28"/>
      <c r="BB60" s="28"/>
      <c r="BC60" s="28"/>
    </row>
    <row r="61" spans="1:56" ht="6" customHeight="1">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4"/>
      <c r="AE61" s="14"/>
      <c r="AF61" s="14"/>
      <c r="AG61" s="14"/>
      <c r="AH61" s="14"/>
      <c r="AI61" s="101"/>
      <c r="AJ61" s="53"/>
      <c r="AK61" s="53"/>
      <c r="AL61" s="53"/>
      <c r="AM61" s="53"/>
      <c r="AN61" s="53"/>
      <c r="AQ61" s="20"/>
      <c r="AR61" s="21"/>
      <c r="AS61" s="21"/>
      <c r="AT61" s="21"/>
      <c r="AU61" s="21"/>
      <c r="AV61" s="22" t="str">
        <f>'Cod Mecc ISTITUTI'!A51</f>
        <v>PASINI ITCG</v>
      </c>
      <c r="AW61" s="4" t="str">
        <f>'Classi Conc'!A55</f>
        <v>A062</v>
      </c>
      <c r="AX61" s="4">
        <v>3</v>
      </c>
      <c r="AY61" s="4">
        <v>6</v>
      </c>
      <c r="AZ61" s="4"/>
      <c r="BA61" s="4"/>
      <c r="BB61" s="4"/>
      <c r="BC61" s="28"/>
    </row>
    <row r="62" spans="1:56" ht="19.5" customHeight="1">
      <c r="AD62" s="253" t="s">
        <v>50</v>
      </c>
      <c r="AE62" s="253"/>
      <c r="AF62" s="253"/>
      <c r="AG62" s="253"/>
      <c r="AH62" s="253"/>
      <c r="AI62" s="269" t="s">
        <v>41</v>
      </c>
      <c r="AJ62" s="269"/>
      <c r="AK62" s="270">
        <f>(AK59+AK56+AK54+AK52+AK49+AK46+AK40+AK37+AK35+AK33+AK43)</f>
        <v>12</v>
      </c>
      <c r="AL62" s="270"/>
      <c r="AM62" s="102"/>
      <c r="AQ62" s="30"/>
      <c r="AR62" s="26"/>
      <c r="AS62" s="26"/>
      <c r="AT62" s="26"/>
      <c r="AU62" s="26"/>
      <c r="AV62" s="22" t="str">
        <f>'Cod Mecc ISTITUTI'!A52</f>
        <v>PERTILE ITC</v>
      </c>
      <c r="AW62" s="4" t="str">
        <f>'Classi Conc'!A56</f>
        <v>A063</v>
      </c>
      <c r="AX62" s="28">
        <v>4</v>
      </c>
      <c r="AY62" s="28">
        <v>8</v>
      </c>
      <c r="AZ62" s="28"/>
      <c r="BA62" s="28"/>
      <c r="BB62" s="28"/>
      <c r="BC62" s="28"/>
    </row>
    <row r="63" spans="1:56" ht="2.25" customHeight="1">
      <c r="AH63" s="56"/>
      <c r="AI63" s="103"/>
      <c r="AJ63" s="104"/>
      <c r="AK63" s="104"/>
      <c r="AL63" s="104"/>
      <c r="AM63" s="105"/>
      <c r="AQ63" s="20"/>
      <c r="AR63" s="21"/>
      <c r="AS63" s="21"/>
      <c r="AT63" s="21"/>
      <c r="AU63" s="21"/>
      <c r="AV63" s="22" t="str">
        <f>'Cod Mecc ISTITUTI'!A53</f>
        <v>PERTILE LS</v>
      </c>
      <c r="AW63" s="4" t="str">
        <f>'Classi Conc'!A57</f>
        <v>A064</v>
      </c>
      <c r="AX63" s="4">
        <v>5</v>
      </c>
      <c r="AY63" s="4">
        <v>10</v>
      </c>
      <c r="AZ63" s="4"/>
      <c r="BA63" s="4"/>
      <c r="BB63" s="4"/>
      <c r="BC63" s="28"/>
    </row>
    <row r="64" spans="1:56" ht="3.75" customHeight="1">
      <c r="AQ64" s="30"/>
      <c r="AR64" s="26"/>
      <c r="AS64" s="26"/>
      <c r="AT64" s="26"/>
      <c r="AU64" s="26"/>
      <c r="AV64" s="22" t="str">
        <f>'Cod Mecc ISTITUTI'!A54</f>
        <v>PIGAFETTA LC</v>
      </c>
      <c r="AW64" s="4" t="str">
        <f>'Classi Conc'!A58</f>
        <v>A065</v>
      </c>
      <c r="AX64" s="28">
        <v>6</v>
      </c>
      <c r="AY64" s="28">
        <v>13</v>
      </c>
      <c r="AZ64" s="28"/>
      <c r="BA64" s="28"/>
      <c r="BB64" s="28"/>
      <c r="BC64" s="28"/>
    </row>
    <row r="65" spans="1:55" ht="14.25" customHeight="1">
      <c r="A65" s="271" t="s">
        <v>51</v>
      </c>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Q65" s="20"/>
      <c r="AR65" s="21"/>
      <c r="AS65" s="21"/>
      <c r="AT65" s="21"/>
      <c r="AU65" s="21"/>
      <c r="AV65" s="22" t="str">
        <f>'Cod Mecc ISTITUTI'!A55</f>
        <v>PIOVENE ITC</v>
      </c>
      <c r="AW65" s="4" t="str">
        <f>'Classi Conc'!A59</f>
        <v>A066</v>
      </c>
      <c r="AX65" s="4">
        <v>7</v>
      </c>
      <c r="AY65" s="4">
        <v>16</v>
      </c>
      <c r="AZ65" s="4"/>
      <c r="BA65" s="4"/>
      <c r="BB65" s="4"/>
      <c r="BC65" s="28"/>
    </row>
    <row r="66" spans="1:55" ht="5.25" customHeight="1">
      <c r="AQ66" s="30"/>
      <c r="AR66" s="26"/>
      <c r="AS66" s="26"/>
      <c r="AT66" s="26"/>
      <c r="AU66" s="26"/>
      <c r="AV66" s="22" t="str">
        <f>'Cod Mecc ISTITUTI'!A56</f>
        <v>QUADRI LS</v>
      </c>
      <c r="AW66" s="4" t="str">
        <f>'Classi Conc'!A60</f>
        <v>A067</v>
      </c>
      <c r="AX66" s="28">
        <v>8</v>
      </c>
      <c r="AY66" s="28">
        <v>19</v>
      </c>
      <c r="AZ66" s="28"/>
      <c r="BA66" s="28"/>
      <c r="BB66" s="28"/>
      <c r="BC66" s="28"/>
    </row>
    <row r="67" spans="1:55" ht="9" customHeight="1">
      <c r="A67" s="272" t="s">
        <v>52</v>
      </c>
      <c r="B67" s="272"/>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60"/>
      <c r="AE67" s="61"/>
      <c r="AF67" s="61"/>
      <c r="AG67" s="61"/>
      <c r="AH67" s="57"/>
      <c r="AI67" s="60"/>
      <c r="AJ67" s="106"/>
      <c r="AK67" s="106"/>
      <c r="AL67" s="106"/>
      <c r="AM67" s="107"/>
      <c r="AQ67" s="20"/>
      <c r="AR67" s="21"/>
      <c r="AS67" s="21"/>
      <c r="AT67" s="21"/>
      <c r="AU67" s="21"/>
      <c r="AV67" s="22" t="str">
        <f>'Cod Mecc ISTITUTI'!A57</f>
        <v>REMONDINI IPSCT</v>
      </c>
      <c r="AW67" s="4" t="str">
        <f>'Classi Conc'!A61</f>
        <v>A068</v>
      </c>
      <c r="AX67" s="4">
        <v>9</v>
      </c>
      <c r="AY67" s="4">
        <v>22</v>
      </c>
      <c r="AZ67" s="4"/>
      <c r="BA67" s="4"/>
      <c r="BB67" s="4"/>
      <c r="BC67" s="28"/>
    </row>
    <row r="68" spans="1:55">
      <c r="A68" s="272"/>
      <c r="B68" s="272"/>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55" t="s">
        <v>53</v>
      </c>
      <c r="AE68" s="255"/>
      <c r="AF68" s="261"/>
      <c r="AG68" s="261"/>
      <c r="AH68" s="64"/>
      <c r="AI68" s="255" t="s">
        <v>41</v>
      </c>
      <c r="AJ68" s="255"/>
      <c r="AK68" s="262">
        <f>(AF68*4)</f>
        <v>0</v>
      </c>
      <c r="AL68" s="262"/>
      <c r="AM68" s="56"/>
      <c r="AQ68" s="30"/>
      <c r="AR68" s="26"/>
      <c r="AS68" s="26"/>
      <c r="AT68" s="26"/>
      <c r="AU68" s="26"/>
      <c r="AV68" s="22" t="str">
        <f>'Cod Mecc ISTITUTI'!A58</f>
        <v>REMONDINI IPSCT-SER</v>
      </c>
      <c r="AW68" s="4" t="str">
        <f>'Classi Conc'!A62</f>
        <v>A069</v>
      </c>
      <c r="AX68" s="28">
        <v>10</v>
      </c>
      <c r="AY68" s="28">
        <v>25</v>
      </c>
      <c r="AZ68" s="28"/>
      <c r="BA68" s="28"/>
      <c r="BB68" s="28"/>
      <c r="BC68" s="28"/>
    </row>
    <row r="69" spans="1:55" ht="8.25" customHeight="1">
      <c r="A69" s="272"/>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74"/>
      <c r="AE69" s="75"/>
      <c r="AF69" s="108"/>
      <c r="AG69" s="75"/>
      <c r="AH69" s="76"/>
      <c r="AI69" s="74"/>
      <c r="AJ69" s="86"/>
      <c r="AK69" s="86"/>
      <c r="AL69" s="86"/>
      <c r="AM69" s="95"/>
      <c r="AQ69" s="20"/>
      <c r="AR69" s="21"/>
      <c r="AS69" s="21"/>
      <c r="AT69" s="21"/>
      <c r="AU69" s="21"/>
      <c r="AV69" s="22" t="str">
        <f>'Cod Mecc ISTITUTI'!A59</f>
        <v>REMONDINI ITC</v>
      </c>
      <c r="AW69" s="4" t="str">
        <f>'Classi Conc'!A63</f>
        <v>A070</v>
      </c>
      <c r="AX69" s="4">
        <v>11</v>
      </c>
      <c r="AY69" s="4">
        <v>28</v>
      </c>
      <c r="AZ69" s="4"/>
      <c r="BA69" s="4"/>
      <c r="BB69" s="4"/>
      <c r="BC69" s="28"/>
    </row>
    <row r="70" spans="1:55" ht="16.5" customHeight="1">
      <c r="A70" s="272" t="s">
        <v>54</v>
      </c>
      <c r="B70" s="272"/>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96"/>
      <c r="AE70" s="97"/>
      <c r="AF70" s="97"/>
      <c r="AG70" s="97"/>
      <c r="AH70" s="98"/>
      <c r="AI70" s="96"/>
      <c r="AJ70" s="99"/>
      <c r="AK70" s="99"/>
      <c r="AL70" s="99"/>
      <c r="AM70" s="107"/>
      <c r="AQ70" s="30"/>
      <c r="AR70" s="26"/>
      <c r="AS70" s="26"/>
      <c r="AT70" s="26"/>
      <c r="AU70" s="26"/>
      <c r="AV70" s="22" t="str">
        <f>'Cod Mecc ISTITUTI'!A60</f>
        <v>REMONDINI ITC-SER</v>
      </c>
      <c r="AW70" s="4" t="str">
        <f>'Classi Conc'!A64</f>
        <v>A071</v>
      </c>
      <c r="AX70" s="28">
        <v>12</v>
      </c>
      <c r="AY70" s="28">
        <v>31</v>
      </c>
      <c r="AZ70" s="28"/>
      <c r="BA70" s="28"/>
      <c r="BB70" s="28"/>
      <c r="BC70" s="28"/>
    </row>
    <row r="71" spans="1:55" ht="18.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55" t="s">
        <v>53</v>
      </c>
      <c r="AE71" s="255"/>
      <c r="AF71" s="261"/>
      <c r="AG71" s="261"/>
      <c r="AH71" s="64"/>
      <c r="AI71" s="255" t="s">
        <v>41</v>
      </c>
      <c r="AJ71" s="255"/>
      <c r="AK71" s="262">
        <f>(AF71*3)</f>
        <v>0</v>
      </c>
      <c r="AL71" s="262"/>
      <c r="AM71" s="56"/>
      <c r="AQ71" s="20"/>
      <c r="AR71" s="21"/>
      <c r="AS71" s="21"/>
      <c r="AT71" s="21"/>
      <c r="AU71" s="21"/>
      <c r="AV71" s="22" t="str">
        <f>'Cod Mecc ISTITUTI'!A61</f>
        <v>ROSSI ITI</v>
      </c>
      <c r="AW71" s="4" t="str">
        <f>'Classi Conc'!A65</f>
        <v>A072</v>
      </c>
      <c r="AX71" s="4">
        <v>13</v>
      </c>
      <c r="AY71" s="4">
        <v>34</v>
      </c>
      <c r="AZ71" s="4"/>
      <c r="BA71" s="4"/>
      <c r="BB71" s="4"/>
      <c r="BC71" s="28"/>
    </row>
    <row r="72" spans="1:55" ht="16.5" customHeight="1">
      <c r="A72" s="272"/>
      <c r="B72" s="272"/>
      <c r="C72" s="272"/>
      <c r="D72" s="272"/>
      <c r="E72" s="272"/>
      <c r="F72" s="272"/>
      <c r="G72" s="272"/>
      <c r="H72" s="272"/>
      <c r="I72" s="272"/>
      <c r="J72" s="272"/>
      <c r="K72" s="272"/>
      <c r="L72" s="272"/>
      <c r="M72" s="272"/>
      <c r="N72" s="272"/>
      <c r="O72" s="272"/>
      <c r="P72" s="272"/>
      <c r="Q72" s="272"/>
      <c r="R72" s="272"/>
      <c r="S72" s="272"/>
      <c r="T72" s="272"/>
      <c r="U72" s="272"/>
      <c r="V72" s="272"/>
      <c r="W72" s="272"/>
      <c r="X72" s="272"/>
      <c r="Y72" s="272"/>
      <c r="Z72" s="272"/>
      <c r="AA72" s="272"/>
      <c r="AB72" s="272"/>
      <c r="AC72" s="272"/>
      <c r="AD72" s="91"/>
      <c r="AE72" s="35"/>
      <c r="AF72" s="92"/>
      <c r="AG72" s="35"/>
      <c r="AH72" s="93"/>
      <c r="AI72" s="91"/>
      <c r="AJ72" s="94"/>
      <c r="AK72" s="94"/>
      <c r="AL72" s="94"/>
      <c r="AM72" s="95"/>
      <c r="AQ72" s="30"/>
      <c r="AR72" s="26"/>
      <c r="AS72" s="26"/>
      <c r="AT72" s="26"/>
      <c r="AU72" s="26"/>
      <c r="AV72" s="22" t="str">
        <f>'Cod Mecc ISTITUTI'!A62</f>
        <v>ROSSI ITI-SER</v>
      </c>
      <c r="AW72" s="4" t="str">
        <f>'Classi Conc'!A66</f>
        <v>A074</v>
      </c>
      <c r="AX72" s="28">
        <v>14</v>
      </c>
      <c r="AY72" s="28">
        <v>37</v>
      </c>
      <c r="AZ72" s="28"/>
      <c r="BA72" s="28"/>
      <c r="BB72" s="28"/>
      <c r="BC72" s="28"/>
    </row>
    <row r="73" spans="1:55" ht="6.7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61"/>
      <c r="AE73" s="61"/>
      <c r="AF73" s="61"/>
      <c r="AG73" s="61"/>
      <c r="AH73" s="61"/>
      <c r="AI73" s="14"/>
      <c r="AJ73" s="53"/>
      <c r="AK73" s="53"/>
      <c r="AL73" s="53"/>
      <c r="AM73" s="109"/>
      <c r="AQ73" s="20"/>
      <c r="AR73" s="21"/>
      <c r="AS73" s="21"/>
      <c r="AT73" s="21"/>
      <c r="AU73" s="21"/>
      <c r="AV73" s="22" t="str">
        <f>'Cod Mecc ISTITUTI'!A63</f>
        <v>SARTORI IPSIA</v>
      </c>
      <c r="AW73" s="4" t="str">
        <f>'Classi Conc'!A67</f>
        <v>A075</v>
      </c>
      <c r="AX73" s="4">
        <v>15</v>
      </c>
      <c r="AY73" s="4">
        <v>40</v>
      </c>
      <c r="AZ73" s="4"/>
      <c r="BA73" s="4"/>
      <c r="BB73" s="4"/>
      <c r="BC73" s="28"/>
    </row>
    <row r="74" spans="1:55" ht="19.5" customHeight="1">
      <c r="AD74" s="253" t="s">
        <v>55</v>
      </c>
      <c r="AE74" s="253"/>
      <c r="AF74" s="253"/>
      <c r="AG74" s="253"/>
      <c r="AH74" s="253"/>
      <c r="AI74" s="269" t="s">
        <v>41</v>
      </c>
      <c r="AJ74" s="269"/>
      <c r="AK74" s="273">
        <f>(AK71+AK68)</f>
        <v>0</v>
      </c>
      <c r="AL74" s="273"/>
      <c r="AM74" s="102"/>
      <c r="AQ74" s="30"/>
      <c r="AR74" s="26"/>
      <c r="AS74" s="26"/>
      <c r="AT74" s="26"/>
      <c r="AU74" s="26"/>
      <c r="AV74" s="22" t="str">
        <f>'Cod Mecc ISTITUTI'!A64</f>
        <v>SARTORI ITC</v>
      </c>
      <c r="AW74" s="4" t="str">
        <f>'Classi Conc'!A68</f>
        <v>A076</v>
      </c>
      <c r="AX74" s="28">
        <v>16</v>
      </c>
      <c r="AY74" s="28">
        <v>43</v>
      </c>
      <c r="AZ74" s="28"/>
      <c r="BA74" s="28"/>
      <c r="BB74" s="28"/>
      <c r="BC74" s="28"/>
    </row>
    <row r="75" spans="1:55" ht="2.25" customHeight="1">
      <c r="AH75" s="56"/>
      <c r="AI75" s="103"/>
      <c r="AJ75" s="104"/>
      <c r="AK75" s="104"/>
      <c r="AL75" s="104"/>
      <c r="AM75" s="105"/>
      <c r="AQ75" s="20"/>
      <c r="AR75" s="21"/>
      <c r="AS75" s="21"/>
      <c r="AT75" s="21"/>
      <c r="AU75" s="21"/>
      <c r="AV75" s="22" t="str">
        <f>'Cod Mecc ISTITUTI'!A65</f>
        <v>SARTORI LS</v>
      </c>
      <c r="AW75" s="4" t="str">
        <f>'Classi Conc'!A69</f>
        <v>A246</v>
      </c>
      <c r="AX75" s="4">
        <v>17</v>
      </c>
      <c r="AY75" s="4">
        <v>46</v>
      </c>
      <c r="AZ75" s="4"/>
      <c r="BA75" s="4"/>
      <c r="BB75" s="4"/>
      <c r="BC75" s="28"/>
    </row>
    <row r="76" spans="1:55">
      <c r="AQ76" s="30"/>
      <c r="AR76" s="26"/>
      <c r="AS76" s="26"/>
      <c r="AT76" s="26"/>
      <c r="AU76" s="26"/>
      <c r="AV76" s="22" t="str">
        <f>'Cod Mecc ISTITUTI'!A66</f>
        <v>SCOTTON IPSIA (BA)</v>
      </c>
      <c r="AW76" s="4" t="str">
        <f>'Classi Conc'!A70</f>
        <v>A346</v>
      </c>
      <c r="AX76" s="28">
        <v>18</v>
      </c>
      <c r="AY76" s="28">
        <v>49</v>
      </c>
      <c r="AZ76" s="28"/>
      <c r="BA76" s="28"/>
      <c r="BB76" s="28"/>
      <c r="BC76" s="28"/>
    </row>
    <row r="77" spans="1:55">
      <c r="A77" s="271" t="s">
        <v>56</v>
      </c>
      <c r="B77" s="271"/>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14"/>
      <c r="AE77" s="14"/>
      <c r="AF77" s="14"/>
      <c r="AG77" s="14"/>
      <c r="AH77" s="14"/>
      <c r="AI77" s="14"/>
      <c r="AJ77" s="53"/>
      <c r="AK77" s="53"/>
      <c r="AL77" s="53"/>
      <c r="AM77" s="53"/>
      <c r="AQ77" s="20"/>
      <c r="AR77" s="21"/>
      <c r="AS77" s="21"/>
      <c r="AT77" s="21"/>
      <c r="AU77" s="21"/>
      <c r="AV77" s="22" t="str">
        <f>'Cod Mecc ISTITUTI'!A67</f>
        <v>SCOTTON IPSIA (BR)</v>
      </c>
      <c r="AW77" s="4" t="str">
        <f>'Classi Conc'!A71</f>
        <v>A446</v>
      </c>
      <c r="AX77" s="4">
        <v>19</v>
      </c>
      <c r="AY77" s="4">
        <v>52</v>
      </c>
      <c r="AZ77" s="4"/>
      <c r="BA77" s="4"/>
      <c r="BB77" s="4"/>
      <c r="BC77" s="28"/>
    </row>
    <row r="78" spans="1:55" ht="2.25" customHeight="1">
      <c r="AQ78" s="30"/>
      <c r="AR78" s="26"/>
      <c r="AS78" s="26"/>
      <c r="AT78" s="26"/>
      <c r="AU78" s="26"/>
      <c r="AV78" s="22" t="str">
        <f>'Cod Mecc ISTITUTI'!A68</f>
        <v>SCOTTON ITI</v>
      </c>
      <c r="AW78" s="4" t="str">
        <f>'Classi Conc'!A72</f>
        <v>A546</v>
      </c>
      <c r="AX78" s="28">
        <v>20</v>
      </c>
      <c r="AY78" s="28">
        <v>55</v>
      </c>
      <c r="AZ78" s="28"/>
      <c r="BA78" s="28"/>
      <c r="BB78" s="28"/>
      <c r="BC78" s="28"/>
    </row>
    <row r="79" spans="1:55" ht="8" customHeight="1">
      <c r="A79" s="274" t="s">
        <v>57</v>
      </c>
      <c r="B79" s="274"/>
      <c r="C79" s="274"/>
      <c r="D79" s="274"/>
      <c r="E79" s="274"/>
      <c r="F79" s="274"/>
      <c r="G79" s="274"/>
      <c r="H79" s="274"/>
      <c r="I79" s="274"/>
      <c r="J79" s="274"/>
      <c r="K79" s="274"/>
      <c r="L79" s="274"/>
      <c r="M79" s="274"/>
      <c r="N79" s="274"/>
      <c r="O79" s="274"/>
      <c r="P79" s="274"/>
      <c r="Q79" s="274"/>
      <c r="R79" s="274"/>
      <c r="S79" s="274"/>
      <c r="T79" s="274"/>
      <c r="U79" s="274"/>
      <c r="V79" s="274"/>
      <c r="W79" s="274"/>
      <c r="X79" s="274"/>
      <c r="Y79" s="274"/>
      <c r="Z79" s="274"/>
      <c r="AA79" s="274"/>
      <c r="AB79" s="274"/>
      <c r="AC79" s="274"/>
      <c r="AD79" s="60"/>
      <c r="AE79" s="61"/>
      <c r="AF79" s="61"/>
      <c r="AG79" s="61"/>
      <c r="AH79" s="57"/>
      <c r="AI79" s="275"/>
      <c r="AJ79" s="275"/>
      <c r="AK79" s="275"/>
      <c r="AL79" s="275"/>
      <c r="AM79" s="275"/>
      <c r="AQ79" s="20"/>
      <c r="AR79" s="21"/>
      <c r="AS79" s="21"/>
      <c r="AT79" s="21"/>
      <c r="AU79" s="21"/>
      <c r="AV79" s="22" t="str">
        <f>'Cod Mecc ISTITUTI'!A69</f>
        <v>TRENTIN ITA</v>
      </c>
      <c r="AW79" s="4" t="str">
        <f>'Classi Conc'!A73</f>
        <v>A646</v>
      </c>
      <c r="AX79" s="4">
        <v>21</v>
      </c>
      <c r="AY79" s="4">
        <v>58</v>
      </c>
      <c r="AZ79" s="4"/>
      <c r="BA79" s="4"/>
      <c r="BB79" s="4"/>
      <c r="BC79" s="28"/>
    </row>
    <row r="80" spans="1:55">
      <c r="A80" s="274"/>
      <c r="B80" s="274"/>
      <c r="C80" s="274"/>
      <c r="D80" s="274"/>
      <c r="E80" s="274"/>
      <c r="F80" s="274"/>
      <c r="G80" s="274"/>
      <c r="H80" s="274"/>
      <c r="I80" s="274"/>
      <c r="J80" s="274"/>
      <c r="K80" s="274"/>
      <c r="L80" s="274"/>
      <c r="M80" s="274"/>
      <c r="N80" s="274"/>
      <c r="O80" s="274"/>
      <c r="P80" s="274"/>
      <c r="Q80" s="274"/>
      <c r="R80" s="274"/>
      <c r="S80" s="274"/>
      <c r="T80" s="274"/>
      <c r="U80" s="274"/>
      <c r="V80" s="274"/>
      <c r="W80" s="274"/>
      <c r="X80" s="274"/>
      <c r="Y80" s="274"/>
      <c r="Z80" s="274"/>
      <c r="AA80" s="274"/>
      <c r="AB80" s="274"/>
      <c r="AC80" s="274"/>
      <c r="AD80" s="255" t="s">
        <v>53</v>
      </c>
      <c r="AE80" s="255"/>
      <c r="AF80" s="276"/>
      <c r="AG80" s="276"/>
      <c r="AH80" s="56"/>
      <c r="AI80" s="255" t="s">
        <v>41</v>
      </c>
      <c r="AJ80" s="255"/>
      <c r="AK80" s="248">
        <f>(AF80*3)</f>
        <v>0</v>
      </c>
      <c r="AL80" s="248"/>
      <c r="AM80" s="56"/>
      <c r="AQ80" s="20"/>
      <c r="AR80" s="21"/>
      <c r="AS80" s="21"/>
      <c r="AT80" s="21"/>
      <c r="AU80" s="21"/>
      <c r="AV80" s="22" t="str">
        <f>'Cod Mecc ISTITUTI'!A70</f>
        <v>TRISSINO LA</v>
      </c>
      <c r="AW80" s="4" t="str">
        <f>'Classi Conc'!A74</f>
        <v>A146</v>
      </c>
      <c r="AX80" s="28">
        <v>22</v>
      </c>
      <c r="AY80" s="4">
        <v>61</v>
      </c>
      <c r="AZ80" s="4"/>
      <c r="BA80" s="4"/>
      <c r="BB80" s="4"/>
      <c r="BC80" s="28"/>
    </row>
    <row r="81" spans="1:58" ht="2.25" customHeight="1">
      <c r="A81" s="274"/>
      <c r="B81" s="274"/>
      <c r="C81" s="274"/>
      <c r="D81" s="274"/>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91"/>
      <c r="AE81" s="35"/>
      <c r="AF81" s="92"/>
      <c r="AG81" s="35"/>
      <c r="AH81" s="93"/>
      <c r="AI81" s="91"/>
      <c r="AJ81" s="94"/>
      <c r="AK81" s="94"/>
      <c r="AL81" s="94"/>
      <c r="AM81" s="95"/>
      <c r="AQ81" s="20"/>
      <c r="AR81" s="21"/>
      <c r="AS81" s="21"/>
      <c r="AT81" s="21"/>
      <c r="AU81" s="21"/>
      <c r="AV81" s="22" t="str">
        <f>'Cod Mecc ISTITUTI'!A71</f>
        <v>TRISSINO LA-SER</v>
      </c>
      <c r="AW81" s="4" t="str">
        <f>'Classi Conc'!A75</f>
        <v>C031</v>
      </c>
      <c r="AX81" s="4">
        <v>23</v>
      </c>
      <c r="AY81" s="4">
        <v>64</v>
      </c>
      <c r="AZ81" s="4"/>
      <c r="BA81" s="4"/>
      <c r="BB81" s="4"/>
      <c r="BC81" s="28"/>
    </row>
    <row r="82" spans="1:58" ht="14.25" customHeight="1">
      <c r="A82" s="277" t="s">
        <v>58</v>
      </c>
      <c r="B82" s="277"/>
      <c r="C82" s="277"/>
      <c r="D82" s="277"/>
      <c r="E82" s="277"/>
      <c r="F82" s="277"/>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60"/>
      <c r="AE82" s="61"/>
      <c r="AF82" s="61"/>
      <c r="AG82" s="61"/>
      <c r="AH82" s="57"/>
      <c r="AI82" s="275"/>
      <c r="AJ82" s="275"/>
      <c r="AK82" s="275"/>
      <c r="AL82" s="275"/>
      <c r="AM82" s="275"/>
      <c r="AQ82" s="80"/>
      <c r="AR82" s="21"/>
      <c r="AS82" s="21"/>
      <c r="AT82" s="21"/>
      <c r="AU82" s="21"/>
      <c r="AV82" s="22" t="str">
        <f>'Cod Mecc ISTITUTI'!A72</f>
        <v>TRISSINO LC</v>
      </c>
      <c r="AW82" s="4" t="str">
        <f>'Classi Conc'!A76</f>
        <v>C032</v>
      </c>
      <c r="AX82" s="28">
        <v>24</v>
      </c>
      <c r="AY82" s="4">
        <v>67</v>
      </c>
      <c r="AZ82" s="4"/>
      <c r="BA82" s="4"/>
      <c r="BB82" s="4"/>
      <c r="BC82" s="28"/>
    </row>
    <row r="83" spans="1:58">
      <c r="A83" s="277"/>
      <c r="B83" s="277"/>
      <c r="C83" s="277"/>
      <c r="D83" s="277"/>
      <c r="E83" s="277"/>
      <c r="F83" s="277"/>
      <c r="G83" s="277"/>
      <c r="H83" s="277"/>
      <c r="I83" s="277"/>
      <c r="J83" s="277"/>
      <c r="K83" s="277"/>
      <c r="L83" s="277"/>
      <c r="M83" s="277"/>
      <c r="N83" s="277"/>
      <c r="O83" s="277"/>
      <c r="P83" s="277"/>
      <c r="Q83" s="277"/>
      <c r="R83" s="277"/>
      <c r="S83" s="277"/>
      <c r="T83" s="277"/>
      <c r="U83" s="277"/>
      <c r="V83" s="277"/>
      <c r="W83" s="277"/>
      <c r="X83" s="277"/>
      <c r="Y83" s="277"/>
      <c r="Z83" s="277"/>
      <c r="AA83" s="277"/>
      <c r="AB83" s="277"/>
      <c r="AC83" s="277"/>
      <c r="AD83" s="255" t="s">
        <v>53</v>
      </c>
      <c r="AE83" s="255"/>
      <c r="AF83" s="278"/>
      <c r="AG83" s="278"/>
      <c r="AH83" s="56"/>
      <c r="AI83" s="255" t="s">
        <v>41</v>
      </c>
      <c r="AJ83" s="255"/>
      <c r="AK83" s="248">
        <f>AF83*12</f>
        <v>0</v>
      </c>
      <c r="AL83" s="248"/>
      <c r="AM83" s="56"/>
      <c r="AQ83" s="20"/>
      <c r="AR83" s="21"/>
      <c r="AS83" s="21"/>
      <c r="AT83" s="21"/>
      <c r="AU83" s="21"/>
      <c r="AV83" s="22" t="str">
        <f>'Cod Mecc ISTITUTI'!A73</f>
        <v>TRON LS</v>
      </c>
      <c r="AW83" s="4" t="str">
        <f>'Classi Conc'!A77</f>
        <v>C033</v>
      </c>
      <c r="AX83" s="4">
        <v>25</v>
      </c>
      <c r="AY83" s="4">
        <v>70</v>
      </c>
      <c r="AZ83" s="4"/>
      <c r="BA83" s="4"/>
      <c r="BB83" s="4"/>
      <c r="BC83" s="28"/>
    </row>
    <row r="84" spans="1:58" ht="11.25" customHeight="1">
      <c r="A84" s="277"/>
      <c r="B84" s="277"/>
      <c r="C84" s="277"/>
      <c r="D84" s="277"/>
      <c r="E84" s="277"/>
      <c r="F84" s="277"/>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110"/>
      <c r="AE84" s="111"/>
      <c r="AF84" s="112"/>
      <c r="AG84" s="111"/>
      <c r="AH84" s="113"/>
      <c r="AI84" s="110"/>
      <c r="AJ84" s="114"/>
      <c r="AK84" s="114"/>
      <c r="AL84" s="114"/>
      <c r="AM84" s="115"/>
      <c r="AN84" s="116"/>
      <c r="AQ84" s="30"/>
      <c r="AR84" s="26"/>
      <c r="AS84" s="26"/>
      <c r="AT84" s="26"/>
      <c r="AU84" s="26"/>
      <c r="AV84" s="22" t="str">
        <f>'Cod Mecc ISTITUTI'!A74</f>
        <v>ZANELLA LC</v>
      </c>
      <c r="AW84" s="4" t="str">
        <f>'Classi Conc'!A78</f>
        <v>C034</v>
      </c>
      <c r="AX84" s="28"/>
      <c r="AY84" s="28"/>
      <c r="AZ84" s="28"/>
      <c r="BA84" s="28"/>
      <c r="BB84" s="28"/>
      <c r="BC84" s="28"/>
    </row>
    <row r="85" spans="1:58" ht="28.5" customHeight="1">
      <c r="A85" s="279" t="s">
        <v>59</v>
      </c>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38"/>
      <c r="AE85" s="39"/>
      <c r="AF85" s="39"/>
      <c r="AG85" s="117"/>
      <c r="AH85" s="280" t="s">
        <v>60</v>
      </c>
      <c r="AI85" s="280"/>
      <c r="AJ85" s="280"/>
      <c r="AK85" s="280"/>
      <c r="AL85" s="281" t="s">
        <v>61</v>
      </c>
      <c r="AM85" s="118"/>
      <c r="AN85" s="119"/>
      <c r="AQ85" s="20"/>
      <c r="AR85" s="21"/>
      <c r="AS85" s="21"/>
      <c r="AT85" s="21"/>
      <c r="AU85" s="21"/>
      <c r="AV85" s="22" t="str">
        <f>'Cod Mecc ISTITUTI'!A75</f>
        <v>n/d</v>
      </c>
      <c r="AW85" s="4" t="str">
        <f>'Classi Conc'!A79</f>
        <v>C035</v>
      </c>
      <c r="AX85" s="4"/>
      <c r="AY85" s="4"/>
      <c r="AZ85" s="4"/>
      <c r="BA85" s="4"/>
      <c r="BB85" s="4"/>
      <c r="BC85" s="28"/>
    </row>
    <row r="86" spans="1:58" ht="18" customHeight="1">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82" t="s">
        <v>53</v>
      </c>
      <c r="AE86" s="282"/>
      <c r="AF86" s="283"/>
      <c r="AG86" s="283"/>
      <c r="AH86" s="282" t="s">
        <v>41</v>
      </c>
      <c r="AI86" s="282"/>
      <c r="AJ86" s="284">
        <f>AF86*5</f>
        <v>0</v>
      </c>
      <c r="AK86" s="284"/>
      <c r="AL86" s="281"/>
      <c r="AM86" s="120"/>
      <c r="AN86" s="121"/>
      <c r="AQ86" s="30"/>
      <c r="AR86" s="26"/>
      <c r="AS86" s="26"/>
      <c r="AT86" s="26"/>
      <c r="AU86" s="26"/>
      <c r="AV86" s="22" t="str">
        <f>'Cod Mecc ISTITUTI'!A76</f>
        <v>n/d</v>
      </c>
      <c r="AW86" s="4" t="str">
        <f>'Classi Conc'!A80</f>
        <v>C039</v>
      </c>
      <c r="AX86" s="28"/>
      <c r="AY86" s="28"/>
      <c r="AZ86" s="28"/>
      <c r="BA86" s="28"/>
      <c r="BB86" s="28"/>
      <c r="BC86" s="28"/>
    </row>
    <row r="87" spans="1:58" ht="48" customHeight="1">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122"/>
      <c r="AE87" s="123"/>
      <c r="AF87" s="124"/>
      <c r="AG87" s="125"/>
      <c r="AH87" s="285"/>
      <c r="AI87" s="285"/>
      <c r="AJ87" s="285"/>
      <c r="AK87" s="126"/>
      <c r="AL87" s="281"/>
      <c r="AM87" s="120"/>
      <c r="AN87" s="121"/>
      <c r="AQ87" s="20"/>
      <c r="AR87" s="21"/>
      <c r="AS87" s="21"/>
      <c r="AT87" s="21"/>
      <c r="AU87" s="21"/>
      <c r="AV87" s="22" t="str">
        <f>'Cod Mecc ISTITUTI'!A77</f>
        <v>n/d</v>
      </c>
      <c r="AW87" s="4" t="str">
        <f>'Classi Conc'!A81</f>
        <v>C040</v>
      </c>
      <c r="AX87" s="4"/>
      <c r="AY87" s="4"/>
      <c r="AZ87" s="4"/>
      <c r="BA87" s="4"/>
      <c r="BB87" s="4"/>
      <c r="BC87" s="28"/>
    </row>
    <row r="88" spans="1:58" ht="13.5" customHeight="1">
      <c r="A88" s="272" t="s">
        <v>62</v>
      </c>
      <c r="B88" s="272"/>
      <c r="C88" s="272"/>
      <c r="D88" s="272"/>
      <c r="E88" s="272"/>
      <c r="F88" s="272"/>
      <c r="G88" s="272"/>
      <c r="H88" s="272"/>
      <c r="I88" s="272"/>
      <c r="J88" s="272"/>
      <c r="K88" s="272"/>
      <c r="L88" s="272"/>
      <c r="M88" s="272"/>
      <c r="N88" s="272"/>
      <c r="O88" s="272"/>
      <c r="P88" s="272"/>
      <c r="Q88" s="272"/>
      <c r="R88" s="272"/>
      <c r="S88" s="272"/>
      <c r="T88" s="272"/>
      <c r="U88" s="272"/>
      <c r="V88" s="272"/>
      <c r="W88" s="272"/>
      <c r="X88" s="272"/>
      <c r="Y88" s="272"/>
      <c r="Z88" s="272"/>
      <c r="AA88" s="272"/>
      <c r="AB88" s="272"/>
      <c r="AC88" s="272"/>
      <c r="AD88" s="127"/>
      <c r="AE88" s="128"/>
      <c r="AF88" s="128"/>
      <c r="AG88" s="129"/>
      <c r="AH88" s="286" t="s">
        <v>63</v>
      </c>
      <c r="AI88" s="286"/>
      <c r="AJ88" s="286"/>
      <c r="AK88" s="286"/>
      <c r="AL88" s="281"/>
      <c r="AM88" s="120"/>
      <c r="AN88" s="287" t="s">
        <v>64</v>
      </c>
      <c r="AQ88" s="30"/>
      <c r="AR88" s="26"/>
      <c r="AS88" s="26"/>
      <c r="AT88" s="26"/>
      <c r="AU88" s="26"/>
      <c r="AV88" s="22" t="str">
        <f>'Cod Mecc ISTITUTI'!A78</f>
        <v>n/d</v>
      </c>
      <c r="AW88" s="4" t="str">
        <f>'Classi Conc'!A82</f>
        <v>C050</v>
      </c>
      <c r="AX88" s="28"/>
      <c r="AY88" s="28"/>
      <c r="AZ88" s="28"/>
      <c r="BA88" s="28"/>
      <c r="BB88" s="28"/>
      <c r="BC88" s="28"/>
    </row>
    <row r="89" spans="1:58" ht="10.5" customHeight="1">
      <c r="A89" s="272"/>
      <c r="B89" s="272"/>
      <c r="C89" s="272"/>
      <c r="D89" s="272"/>
      <c r="E89" s="272"/>
      <c r="F89" s="272"/>
      <c r="G89" s="272"/>
      <c r="H89" s="272"/>
      <c r="I89" s="272"/>
      <c r="J89" s="272"/>
      <c r="K89" s="272"/>
      <c r="L89" s="272"/>
      <c r="M89" s="272"/>
      <c r="N89" s="272"/>
      <c r="O89" s="272"/>
      <c r="P89" s="272"/>
      <c r="Q89" s="272"/>
      <c r="R89" s="272"/>
      <c r="S89" s="272"/>
      <c r="T89" s="272"/>
      <c r="U89" s="272"/>
      <c r="V89" s="272"/>
      <c r="W89" s="272"/>
      <c r="X89" s="272"/>
      <c r="Y89" s="272"/>
      <c r="Z89" s="272"/>
      <c r="AA89" s="272"/>
      <c r="AB89" s="272"/>
      <c r="AC89" s="272"/>
      <c r="AD89" s="282" t="s">
        <v>53</v>
      </c>
      <c r="AE89" s="282"/>
      <c r="AF89" s="283"/>
      <c r="AG89" s="283"/>
      <c r="AH89" s="282" t="s">
        <v>41</v>
      </c>
      <c r="AI89" s="282"/>
      <c r="AJ89" s="284">
        <f>AF89*3</f>
        <v>0</v>
      </c>
      <c r="AK89" s="284"/>
      <c r="AL89" s="281"/>
      <c r="AM89" s="120"/>
      <c r="AN89" s="287"/>
      <c r="AQ89" s="20"/>
      <c r="AR89" s="21"/>
      <c r="AS89" s="21"/>
      <c r="AT89" s="21"/>
      <c r="AU89" s="21"/>
      <c r="AV89" s="22" t="str">
        <f>'Cod Mecc ISTITUTI'!A79</f>
        <v>n/d</v>
      </c>
      <c r="AW89" s="4" t="str">
        <f>'Classi Conc'!A83</f>
        <v>C060</v>
      </c>
      <c r="AX89" s="4"/>
      <c r="AY89" s="4"/>
      <c r="AZ89" s="4"/>
      <c r="BA89" s="4"/>
      <c r="BB89" s="4"/>
      <c r="BC89" s="28"/>
    </row>
    <row r="90" spans="1:58" s="139" customFormat="1" ht="9.75" customHeight="1">
      <c r="A90" s="272"/>
      <c r="B90" s="272"/>
      <c r="C90" s="272"/>
      <c r="D90" s="272"/>
      <c r="E90" s="272"/>
      <c r="F90" s="27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130"/>
      <c r="AE90" s="131"/>
      <c r="AF90" s="132"/>
      <c r="AG90" s="133"/>
      <c r="AH90" s="130"/>
      <c r="AI90" s="131"/>
      <c r="AJ90" s="134"/>
      <c r="AK90" s="135"/>
      <c r="AL90" s="281"/>
      <c r="AM90" s="136" t="s">
        <v>65</v>
      </c>
      <c r="AN90" s="137"/>
      <c r="AO90" s="138"/>
      <c r="AQ90" s="30"/>
      <c r="AR90" s="26"/>
      <c r="AS90" s="26"/>
      <c r="AT90" s="26"/>
      <c r="AU90" s="26"/>
      <c r="AV90" s="22" t="str">
        <f>'Cod Mecc ISTITUTI'!A80</f>
        <v>n/d</v>
      </c>
      <c r="AW90" s="4" t="str">
        <f>'Classi Conc'!A84</f>
        <v>C070</v>
      </c>
      <c r="AX90" s="28"/>
      <c r="AY90" s="28"/>
      <c r="AZ90" s="28"/>
      <c r="BA90" s="28"/>
      <c r="BB90" s="28"/>
      <c r="BC90" s="28"/>
      <c r="BD90" s="5"/>
      <c r="BE90" s="5"/>
      <c r="BF90" s="5"/>
    </row>
    <row r="91" spans="1:58" ht="27" customHeight="1">
      <c r="A91" s="272" t="s">
        <v>66</v>
      </c>
      <c r="B91" s="272"/>
      <c r="C91" s="272"/>
      <c r="D91" s="272"/>
      <c r="E91" s="272"/>
      <c r="F91" s="272"/>
      <c r="G91" s="272"/>
      <c r="H91" s="272"/>
      <c r="I91" s="272"/>
      <c r="J91" s="272"/>
      <c r="K91" s="272"/>
      <c r="L91" s="272"/>
      <c r="M91" s="272"/>
      <c r="N91" s="272"/>
      <c r="O91" s="272"/>
      <c r="P91" s="272"/>
      <c r="Q91" s="272"/>
      <c r="R91" s="272"/>
      <c r="S91" s="272"/>
      <c r="T91" s="272"/>
      <c r="U91" s="272"/>
      <c r="V91" s="272"/>
      <c r="W91" s="272"/>
      <c r="X91" s="272"/>
      <c r="Y91" s="272"/>
      <c r="Z91" s="272"/>
      <c r="AA91" s="272"/>
      <c r="AB91" s="272"/>
      <c r="AC91" s="272"/>
      <c r="AD91" s="127"/>
      <c r="AE91" s="128"/>
      <c r="AF91" s="128"/>
      <c r="AG91" s="129"/>
      <c r="AH91" s="288" t="s">
        <v>67</v>
      </c>
      <c r="AI91" s="288"/>
      <c r="AJ91" s="288"/>
      <c r="AK91" s="288"/>
      <c r="AL91" s="281"/>
      <c r="AM91" s="120"/>
      <c r="AN91" s="140">
        <f>IF((AJ86+AJ89+AJ92+AJ95+AJ98)&lt;=10,(AJ86+AJ89+AJ92+AJ95+AJ98),10)</f>
        <v>0</v>
      </c>
      <c r="AP91" s="5"/>
      <c r="AQ91" s="20"/>
      <c r="AR91" s="21"/>
      <c r="AS91" s="21"/>
      <c r="AT91" s="21"/>
      <c r="AU91" s="21"/>
      <c r="AV91" s="22" t="str">
        <f>'Cod Mecc ISTITUTI'!A81</f>
        <v>n/d</v>
      </c>
      <c r="AW91" s="4" t="str">
        <f>'Classi Conc'!A85</f>
        <v>C080</v>
      </c>
      <c r="AX91" s="4"/>
      <c r="AY91" s="4"/>
      <c r="AZ91" s="4"/>
      <c r="BA91" s="4"/>
      <c r="BB91" s="4"/>
      <c r="BC91" s="28"/>
    </row>
    <row r="92" spans="1:58" ht="13.5" customHeight="1">
      <c r="A92" s="272"/>
      <c r="B92" s="272"/>
      <c r="C92" s="272"/>
      <c r="D92" s="272"/>
      <c r="E92" s="272"/>
      <c r="F92" s="272"/>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82" t="s">
        <v>53</v>
      </c>
      <c r="AE92" s="282"/>
      <c r="AF92" s="283"/>
      <c r="AG92" s="283"/>
      <c r="AH92" s="282" t="s">
        <v>41</v>
      </c>
      <c r="AI92" s="282"/>
      <c r="AJ92" s="284">
        <f>AF92*1</f>
        <v>0</v>
      </c>
      <c r="AK92" s="284"/>
      <c r="AL92" s="289"/>
      <c r="AM92" s="120"/>
      <c r="AN92" s="121"/>
      <c r="AQ92" s="30"/>
      <c r="AR92" s="26"/>
      <c r="AS92" s="26"/>
      <c r="AT92" s="26"/>
      <c r="AU92" s="26"/>
      <c r="AV92" s="22" t="str">
        <f>'Cod Mecc ISTITUTI'!A82</f>
        <v>end</v>
      </c>
      <c r="AW92" s="4" t="str">
        <f>'Classi Conc'!A86</f>
        <v>C090</v>
      </c>
      <c r="AX92" s="28"/>
      <c r="AY92" s="28"/>
      <c r="AZ92" s="28"/>
      <c r="BA92" s="28"/>
      <c r="BB92" s="28"/>
      <c r="BC92" s="28"/>
    </row>
    <row r="93" spans="1:58" ht="48.75" customHeight="1">
      <c r="A93" s="272"/>
      <c r="B93" s="272"/>
      <c r="C93" s="272"/>
      <c r="D93" s="272"/>
      <c r="E93" s="272"/>
      <c r="F93" s="272"/>
      <c r="G93" s="272"/>
      <c r="H93" s="272"/>
      <c r="I93" s="272"/>
      <c r="J93" s="272"/>
      <c r="K93" s="272"/>
      <c r="L93" s="272"/>
      <c r="M93" s="272"/>
      <c r="N93" s="272"/>
      <c r="O93" s="272"/>
      <c r="P93" s="272"/>
      <c r="Q93" s="272"/>
      <c r="R93" s="272"/>
      <c r="S93" s="272"/>
      <c r="T93" s="272"/>
      <c r="U93" s="272"/>
      <c r="V93" s="272"/>
      <c r="W93" s="272"/>
      <c r="X93" s="272"/>
      <c r="Y93" s="272"/>
      <c r="Z93" s="272"/>
      <c r="AA93" s="272"/>
      <c r="AB93" s="272"/>
      <c r="AC93" s="272"/>
      <c r="AD93" s="122"/>
      <c r="AE93" s="123"/>
      <c r="AF93" s="124"/>
      <c r="AG93" s="141"/>
      <c r="AH93" s="122"/>
      <c r="AI93" s="123"/>
      <c r="AJ93" s="142"/>
      <c r="AK93" s="126"/>
      <c r="AL93" s="289"/>
      <c r="AM93" s="120"/>
      <c r="AN93" s="121"/>
      <c r="AQ93" s="20"/>
      <c r="AR93" s="21"/>
      <c r="AS93" s="21"/>
      <c r="AT93" s="21"/>
      <c r="AU93" s="21"/>
      <c r="AV93" s="22">
        <f>'Cod Mecc ISTITUTI'!A83</f>
        <v>0</v>
      </c>
      <c r="AW93" s="4" t="str">
        <f>'Classi Conc'!A87</f>
        <v>C100</v>
      </c>
      <c r="AX93" s="4"/>
      <c r="AY93" s="4"/>
      <c r="AZ93" s="4"/>
      <c r="BA93" s="4"/>
      <c r="BB93" s="4"/>
      <c r="BC93" s="28"/>
    </row>
    <row r="94" spans="1:58" ht="17.25" customHeight="1">
      <c r="A94" s="272" t="s">
        <v>68</v>
      </c>
      <c r="B94" s="272"/>
      <c r="C94" s="272"/>
      <c r="D94" s="272"/>
      <c r="E94" s="272"/>
      <c r="F94" s="272"/>
      <c r="G94" s="272"/>
      <c r="H94" s="272"/>
      <c r="I94" s="272"/>
      <c r="J94" s="272"/>
      <c r="K94" s="272"/>
      <c r="L94" s="272"/>
      <c r="M94" s="272"/>
      <c r="N94" s="272"/>
      <c r="O94" s="272"/>
      <c r="P94" s="272"/>
      <c r="Q94" s="272"/>
      <c r="R94" s="272"/>
      <c r="S94" s="272"/>
      <c r="T94" s="272"/>
      <c r="U94" s="272"/>
      <c r="V94" s="272"/>
      <c r="W94" s="272"/>
      <c r="X94" s="272"/>
      <c r="Y94" s="272"/>
      <c r="Z94" s="272"/>
      <c r="AA94" s="272"/>
      <c r="AB94" s="272"/>
      <c r="AC94" s="272"/>
      <c r="AD94" s="127"/>
      <c r="AE94" s="128"/>
      <c r="AF94" s="128"/>
      <c r="AG94" s="129"/>
      <c r="AH94" s="288" t="s">
        <v>69</v>
      </c>
      <c r="AI94" s="288"/>
      <c r="AJ94" s="288"/>
      <c r="AK94" s="288"/>
      <c r="AL94" s="289"/>
      <c r="AM94" s="120"/>
      <c r="AN94" s="121"/>
      <c r="AQ94" s="30"/>
      <c r="AR94" s="26"/>
      <c r="AS94" s="26"/>
      <c r="AT94" s="26"/>
      <c r="AU94" s="26"/>
      <c r="AV94" s="22">
        <f>'Cod Mecc ISTITUTI'!A84</f>
        <v>0</v>
      </c>
      <c r="AW94" s="4" t="str">
        <f>'Classi Conc'!A88</f>
        <v>C110</v>
      </c>
      <c r="AX94" s="28"/>
      <c r="AY94" s="28"/>
      <c r="AZ94" s="28"/>
      <c r="BA94" s="28"/>
      <c r="BB94" s="28"/>
      <c r="BC94" s="28"/>
    </row>
    <row r="95" spans="1:58" ht="19.5" customHeight="1">
      <c r="A95" s="272"/>
      <c r="B95" s="272"/>
      <c r="C95" s="272"/>
      <c r="D95" s="272"/>
      <c r="E95" s="272"/>
      <c r="F95" s="272"/>
      <c r="G95" s="272"/>
      <c r="H95" s="272"/>
      <c r="I95" s="272"/>
      <c r="J95" s="272"/>
      <c r="K95" s="272"/>
      <c r="L95" s="272"/>
      <c r="M95" s="272"/>
      <c r="N95" s="272"/>
      <c r="O95" s="272"/>
      <c r="P95" s="272"/>
      <c r="Q95" s="272"/>
      <c r="R95" s="272"/>
      <c r="S95" s="272"/>
      <c r="T95" s="272"/>
      <c r="U95" s="272"/>
      <c r="V95" s="272"/>
      <c r="W95" s="272"/>
      <c r="X95" s="272"/>
      <c r="Y95" s="272"/>
      <c r="Z95" s="272"/>
      <c r="AA95" s="272"/>
      <c r="AB95" s="272"/>
      <c r="AC95" s="272"/>
      <c r="AD95" s="282" t="s">
        <v>53</v>
      </c>
      <c r="AE95" s="282"/>
      <c r="AF95" s="283"/>
      <c r="AG95" s="283"/>
      <c r="AH95" s="282" t="s">
        <v>41</v>
      </c>
      <c r="AI95" s="282"/>
      <c r="AJ95" s="284">
        <f>AF95*5</f>
        <v>0</v>
      </c>
      <c r="AK95" s="284"/>
      <c r="AL95" s="289"/>
      <c r="AM95" s="120"/>
      <c r="AN95" s="121"/>
      <c r="AQ95" s="20"/>
      <c r="AR95" s="21"/>
      <c r="AS95" s="21"/>
      <c r="AT95" s="21"/>
      <c r="AU95" s="21"/>
      <c r="AV95" s="22">
        <f>'Cod Mecc ISTITUTI'!A85</f>
        <v>0</v>
      </c>
      <c r="AW95" s="4" t="str">
        <f>'Classi Conc'!A89</f>
        <v>C120</v>
      </c>
      <c r="AX95" s="4"/>
      <c r="AY95" s="4"/>
      <c r="AZ95" s="4"/>
      <c r="BA95" s="4"/>
      <c r="BB95" s="4"/>
      <c r="BC95" s="28"/>
    </row>
    <row r="96" spans="1:58" ht="23.25" customHeight="1">
      <c r="A96" s="272"/>
      <c r="B96" s="272"/>
      <c r="C96" s="272"/>
      <c r="D96" s="272"/>
      <c r="E96" s="272"/>
      <c r="F96" s="272"/>
      <c r="G96" s="272"/>
      <c r="H96" s="272"/>
      <c r="I96" s="272"/>
      <c r="J96" s="272"/>
      <c r="K96" s="272"/>
      <c r="L96" s="272"/>
      <c r="M96" s="272"/>
      <c r="N96" s="272"/>
      <c r="O96" s="272"/>
      <c r="P96" s="272"/>
      <c r="Q96" s="272"/>
      <c r="R96" s="272"/>
      <c r="S96" s="272"/>
      <c r="T96" s="272"/>
      <c r="U96" s="272"/>
      <c r="V96" s="272"/>
      <c r="W96" s="272"/>
      <c r="X96" s="272"/>
      <c r="Y96" s="272"/>
      <c r="Z96" s="272"/>
      <c r="AA96" s="272"/>
      <c r="AB96" s="272"/>
      <c r="AC96" s="272"/>
      <c r="AD96" s="122"/>
      <c r="AE96" s="123"/>
      <c r="AF96" s="124"/>
      <c r="AG96" s="141"/>
      <c r="AH96" s="122"/>
      <c r="AI96" s="123"/>
      <c r="AJ96" s="142"/>
      <c r="AK96" s="126"/>
      <c r="AL96" s="289"/>
      <c r="AM96" s="120"/>
      <c r="AN96" s="121"/>
      <c r="AQ96" s="30"/>
      <c r="AR96" s="26"/>
      <c r="AS96" s="26"/>
      <c r="AT96" s="26"/>
      <c r="AU96" s="26"/>
      <c r="AV96" s="22">
        <f>'Cod Mecc ISTITUTI'!A86</f>
        <v>0</v>
      </c>
      <c r="AW96" s="4" t="str">
        <f>'Classi Conc'!A90</f>
        <v>C130</v>
      </c>
      <c r="AX96" s="28"/>
      <c r="AY96" s="28"/>
      <c r="AZ96" s="28"/>
      <c r="BA96" s="28"/>
      <c r="BB96" s="28"/>
      <c r="BC96" s="28"/>
    </row>
    <row r="97" spans="1:58" ht="9.75" customHeight="1">
      <c r="A97" s="277" t="s">
        <v>70</v>
      </c>
      <c r="B97" s="277"/>
      <c r="C97" s="277"/>
      <c r="D97" s="277"/>
      <c r="E97" s="277"/>
      <c r="F97" s="277"/>
      <c r="G97" s="277"/>
      <c r="H97" s="277"/>
      <c r="I97" s="277"/>
      <c r="J97" s="277"/>
      <c r="K97" s="277"/>
      <c r="L97" s="277"/>
      <c r="M97" s="277"/>
      <c r="N97" s="277"/>
      <c r="O97" s="277"/>
      <c r="P97" s="277"/>
      <c r="Q97" s="277"/>
      <c r="R97" s="277"/>
      <c r="S97" s="277"/>
      <c r="T97" s="277"/>
      <c r="U97" s="277"/>
      <c r="V97" s="277"/>
      <c r="W97" s="277"/>
      <c r="X97" s="277"/>
      <c r="Y97" s="277"/>
      <c r="Z97" s="277"/>
      <c r="AA97" s="277"/>
      <c r="AB97" s="277"/>
      <c r="AC97" s="277"/>
      <c r="AD97" s="127"/>
      <c r="AE97" s="128"/>
      <c r="AF97" s="128"/>
      <c r="AG97" s="129"/>
      <c r="AH97" s="290" t="s">
        <v>71</v>
      </c>
      <c r="AI97" s="290"/>
      <c r="AJ97" s="290"/>
      <c r="AK97" s="290"/>
      <c r="AL97" s="289"/>
      <c r="AM97" s="120"/>
      <c r="AN97" s="121"/>
      <c r="AQ97" s="20"/>
      <c r="AR97" s="21"/>
      <c r="AS97" s="21"/>
      <c r="AT97" s="21"/>
      <c r="AU97" s="21"/>
      <c r="AV97" s="22">
        <f>'Cod Mecc ISTITUTI'!A87</f>
        <v>0</v>
      </c>
      <c r="AW97" s="4" t="str">
        <f>'Classi Conc'!A91</f>
        <v>C140</v>
      </c>
      <c r="AX97" s="4"/>
      <c r="AY97" s="4"/>
      <c r="AZ97" s="4"/>
      <c r="BA97" s="4"/>
      <c r="BB97" s="4"/>
      <c r="BC97" s="28"/>
    </row>
    <row r="98" spans="1:58" ht="13.5" customHeight="1">
      <c r="A98" s="277"/>
      <c r="B98" s="277"/>
      <c r="C98" s="277"/>
      <c r="D98" s="277"/>
      <c r="E98" s="277"/>
      <c r="F98" s="277"/>
      <c r="G98" s="277"/>
      <c r="H98" s="277"/>
      <c r="I98" s="277"/>
      <c r="J98" s="277"/>
      <c r="K98" s="277"/>
      <c r="L98" s="277"/>
      <c r="M98" s="277"/>
      <c r="N98" s="277"/>
      <c r="O98" s="277"/>
      <c r="P98" s="277"/>
      <c r="Q98" s="277"/>
      <c r="R98" s="277"/>
      <c r="S98" s="277"/>
      <c r="T98" s="277"/>
      <c r="U98" s="277"/>
      <c r="V98" s="277"/>
      <c r="W98" s="277"/>
      <c r="X98" s="277"/>
      <c r="Y98" s="277"/>
      <c r="Z98" s="277"/>
      <c r="AA98" s="277"/>
      <c r="AB98" s="277"/>
      <c r="AC98" s="277"/>
      <c r="AD98" s="282" t="s">
        <v>53</v>
      </c>
      <c r="AE98" s="282"/>
      <c r="AF98" s="291"/>
      <c r="AG98" s="291"/>
      <c r="AH98" s="282" t="s">
        <v>41</v>
      </c>
      <c r="AI98" s="282"/>
      <c r="AJ98" s="284">
        <f>AF98*5</f>
        <v>0</v>
      </c>
      <c r="AK98" s="284"/>
      <c r="AL98" s="289"/>
      <c r="AM98" s="120"/>
      <c r="AN98" s="121"/>
      <c r="AQ98" s="30"/>
      <c r="AR98" s="26"/>
      <c r="AS98" s="26"/>
      <c r="AT98" s="26"/>
      <c r="AU98" s="26"/>
      <c r="AV98" s="22">
        <f>'Cod Mecc ISTITUTI'!A88</f>
        <v>0</v>
      </c>
      <c r="AW98" s="4" t="str">
        <f>'Classi Conc'!A92</f>
        <v>C150</v>
      </c>
      <c r="AX98" s="28"/>
      <c r="AY98" s="28"/>
      <c r="AZ98" s="28"/>
      <c r="BA98" s="28"/>
      <c r="BB98" s="28"/>
      <c r="BC98" s="28"/>
    </row>
    <row r="99" spans="1:58" ht="5" customHeight="1">
      <c r="A99" s="277"/>
      <c r="B99" s="277"/>
      <c r="C99" s="277"/>
      <c r="D99" s="277"/>
      <c r="E99" s="277"/>
      <c r="F99" s="277"/>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143"/>
      <c r="AE99" s="144"/>
      <c r="AF99" s="145"/>
      <c r="AG99" s="144"/>
      <c r="AH99" s="143"/>
      <c r="AI99" s="144"/>
      <c r="AJ99" s="146"/>
      <c r="AK99" s="147"/>
      <c r="AL99" s="289"/>
      <c r="AM99" s="148"/>
      <c r="AN99" s="149"/>
      <c r="AQ99" s="20"/>
      <c r="AR99" s="21"/>
      <c r="AS99" s="21"/>
      <c r="AT99" s="21"/>
      <c r="AU99" s="21"/>
      <c r="AV99" s="22">
        <f>'Cod Mecc ISTITUTI'!A89</f>
        <v>0</v>
      </c>
      <c r="AW99" s="4" t="str">
        <f>'Classi Conc'!A93</f>
        <v>C160</v>
      </c>
      <c r="AX99" s="4"/>
      <c r="AY99" s="4"/>
      <c r="AZ99" s="4"/>
      <c r="BA99" s="4"/>
      <c r="BB99" s="4"/>
      <c r="BC99" s="28"/>
    </row>
    <row r="100" spans="1:58" ht="5" customHeight="1">
      <c r="A100" s="267" t="s">
        <v>72</v>
      </c>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150"/>
      <c r="AE100" s="14"/>
      <c r="AF100" s="14"/>
      <c r="AG100" s="14"/>
      <c r="AH100" s="56"/>
      <c r="AI100" s="150"/>
      <c r="AJ100" s="53"/>
      <c r="AK100" s="53"/>
      <c r="AL100" s="151"/>
      <c r="AM100" s="152"/>
      <c r="AQ100" s="30"/>
      <c r="AR100" s="26"/>
      <c r="AS100" s="26"/>
      <c r="AT100" s="26"/>
      <c r="AU100" s="26"/>
      <c r="AV100" s="22">
        <f>'Cod Mecc ISTITUTI'!A90</f>
        <v>0</v>
      </c>
      <c r="AW100" s="4" t="str">
        <f>'Classi Conc'!A94</f>
        <v>C170</v>
      </c>
      <c r="AX100" s="28"/>
      <c r="AY100" s="28"/>
      <c r="AZ100" s="28"/>
      <c r="BA100" s="28"/>
      <c r="BB100" s="28"/>
      <c r="BC100" s="28"/>
    </row>
    <row r="101" spans="1:58">
      <c r="A101" s="267"/>
      <c r="B101" s="267"/>
      <c r="C101" s="267"/>
      <c r="D101" s="267"/>
      <c r="E101" s="267"/>
      <c r="F101" s="267"/>
      <c r="G101" s="267"/>
      <c r="H101" s="267"/>
      <c r="I101" s="267"/>
      <c r="J101" s="267"/>
      <c r="K101" s="267"/>
      <c r="L101" s="267"/>
      <c r="M101" s="267"/>
      <c r="N101" s="267"/>
      <c r="O101" s="267"/>
      <c r="P101" s="267"/>
      <c r="Q101" s="267"/>
      <c r="R101" s="267"/>
      <c r="S101" s="267"/>
      <c r="T101" s="267"/>
      <c r="U101" s="267"/>
      <c r="V101" s="267"/>
      <c r="W101" s="267"/>
      <c r="X101" s="267"/>
      <c r="Y101" s="267"/>
      <c r="Z101" s="267"/>
      <c r="AA101" s="267"/>
      <c r="AB101" s="267"/>
      <c r="AC101" s="267"/>
      <c r="AD101" s="255" t="s">
        <v>53</v>
      </c>
      <c r="AE101" s="255"/>
      <c r="AF101" s="278"/>
      <c r="AG101" s="278"/>
      <c r="AH101" s="56"/>
      <c r="AI101" s="255" t="s">
        <v>41</v>
      </c>
      <c r="AJ101" s="255"/>
      <c r="AK101" s="248">
        <f>AF101*1</f>
        <v>0</v>
      </c>
      <c r="AL101" s="248"/>
      <c r="AM101" s="56"/>
      <c r="AQ101" s="20"/>
      <c r="AR101" s="21"/>
      <c r="AS101" s="21"/>
      <c r="AT101" s="21"/>
      <c r="AU101" s="21"/>
      <c r="AV101" s="22">
        <f>'Cod Mecc ISTITUTI'!A91</f>
        <v>0</v>
      </c>
      <c r="AW101" s="4" t="str">
        <f>'Classi Conc'!A95</f>
        <v>C180</v>
      </c>
      <c r="AX101" s="4"/>
      <c r="AY101" s="4"/>
      <c r="AZ101" s="4"/>
      <c r="BA101" s="4"/>
      <c r="BB101" s="4"/>
      <c r="BC101" s="28"/>
    </row>
    <row r="102" spans="1:58" ht="5" customHeight="1">
      <c r="A102" s="267"/>
      <c r="B102" s="267"/>
      <c r="C102" s="267"/>
      <c r="D102" s="267"/>
      <c r="E102" s="267"/>
      <c r="F102" s="267"/>
      <c r="G102" s="267"/>
      <c r="H102" s="267"/>
      <c r="I102" s="267"/>
      <c r="J102" s="267"/>
      <c r="K102" s="267"/>
      <c r="L102" s="267"/>
      <c r="M102" s="267"/>
      <c r="N102" s="267"/>
      <c r="O102" s="267"/>
      <c r="P102" s="267"/>
      <c r="Q102" s="267"/>
      <c r="R102" s="267"/>
      <c r="S102" s="267"/>
      <c r="T102" s="267"/>
      <c r="U102" s="267"/>
      <c r="V102" s="267"/>
      <c r="W102" s="267"/>
      <c r="X102" s="267"/>
      <c r="Y102" s="267"/>
      <c r="Z102" s="267"/>
      <c r="AA102" s="267"/>
      <c r="AB102" s="267"/>
      <c r="AC102" s="267"/>
      <c r="AD102" s="91"/>
      <c r="AE102" s="35"/>
      <c r="AF102" s="92"/>
      <c r="AG102" s="35"/>
      <c r="AH102" s="93"/>
      <c r="AI102" s="91"/>
      <c r="AJ102" s="94"/>
      <c r="AK102" s="94"/>
      <c r="AL102" s="94"/>
      <c r="AM102" s="95"/>
      <c r="AQ102" s="30"/>
      <c r="AR102" s="26"/>
      <c r="AS102" s="26"/>
      <c r="AT102" s="26"/>
      <c r="AU102" s="26"/>
      <c r="AV102" s="22">
        <f>'Cod Mecc ISTITUTI'!A92</f>
        <v>0</v>
      </c>
      <c r="AW102" s="4" t="str">
        <f>'Classi Conc'!A96</f>
        <v>C190</v>
      </c>
      <c r="AX102" s="28"/>
      <c r="AY102" s="28"/>
      <c r="AZ102" s="28"/>
      <c r="BA102" s="28"/>
      <c r="BB102" s="28"/>
      <c r="BC102" s="28"/>
    </row>
    <row r="103" spans="1:58" ht="4.5" customHeight="1">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4"/>
      <c r="AE103" s="14"/>
      <c r="AF103" s="14"/>
      <c r="AG103" s="14"/>
      <c r="AH103" s="14"/>
      <c r="AI103" s="35"/>
      <c r="AJ103" s="53"/>
      <c r="AK103" s="53"/>
      <c r="AL103" s="53"/>
      <c r="AM103" s="53"/>
      <c r="AQ103" s="20"/>
      <c r="AR103" s="21"/>
      <c r="AS103" s="21"/>
      <c r="AT103" s="21"/>
      <c r="AU103" s="21"/>
      <c r="AV103" s="22">
        <f>'Cod Mecc ISTITUTI'!A93</f>
        <v>0</v>
      </c>
      <c r="AW103" s="4" t="str">
        <f>'Classi Conc'!A97</f>
        <v>C200</v>
      </c>
      <c r="AX103" s="4"/>
      <c r="AY103" s="4"/>
      <c r="AZ103" s="4"/>
      <c r="BA103" s="4"/>
      <c r="BB103" s="4"/>
      <c r="BC103" s="28"/>
    </row>
    <row r="104" spans="1:58" ht="12" customHeight="1">
      <c r="A104" s="153" t="s">
        <v>73</v>
      </c>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4"/>
      <c r="AE104" s="14"/>
      <c r="AF104" s="14"/>
      <c r="AG104" s="61"/>
      <c r="AH104" s="14"/>
      <c r="AI104" s="101"/>
      <c r="AJ104" s="53"/>
      <c r="AK104" s="53"/>
      <c r="AL104" s="53"/>
      <c r="AM104" s="53"/>
      <c r="AN104" s="53"/>
      <c r="AQ104" s="30"/>
      <c r="AR104" s="26"/>
      <c r="AS104" s="26"/>
      <c r="AT104" s="26"/>
      <c r="AU104" s="26"/>
      <c r="AV104" s="22">
        <f>'Cod Mecc ISTITUTI'!A94</f>
        <v>0</v>
      </c>
      <c r="AW104" s="4" t="str">
        <f>'Classi Conc'!A98</f>
        <v>C210</v>
      </c>
      <c r="AX104" s="28"/>
      <c r="AY104" s="28"/>
      <c r="AZ104" s="28"/>
      <c r="BA104" s="28"/>
      <c r="BB104" s="28"/>
      <c r="BC104" s="28"/>
    </row>
    <row r="105" spans="1:58" ht="15" customHeight="1">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253" t="s">
        <v>74</v>
      </c>
      <c r="AE105" s="253"/>
      <c r="AF105" s="253"/>
      <c r="AG105" s="253"/>
      <c r="AH105" s="253"/>
      <c r="AI105" s="269" t="s">
        <v>41</v>
      </c>
      <c r="AJ105" s="269"/>
      <c r="AK105" s="292">
        <f>AN91+AK101+AK83+AK80</f>
        <v>0</v>
      </c>
      <c r="AL105" s="292"/>
      <c r="AM105" s="102"/>
      <c r="AN105" s="53"/>
      <c r="AQ105" s="20"/>
      <c r="AR105" s="21"/>
      <c r="AS105" s="21"/>
      <c r="AT105" s="21"/>
      <c r="AU105" s="21"/>
      <c r="AV105" s="22">
        <f>'Cod Mecc ISTITUTI'!A95</f>
        <v>0</v>
      </c>
      <c r="AW105" s="4" t="str">
        <f>'Classi Conc'!A99</f>
        <v>C220</v>
      </c>
      <c r="AX105" s="4"/>
      <c r="AY105" s="4"/>
      <c r="AZ105" s="4"/>
      <c r="BA105" s="4"/>
      <c r="BB105" s="4"/>
      <c r="BC105" s="28"/>
    </row>
    <row r="106" spans="1:58" ht="2.25" customHeight="1">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4"/>
      <c r="AE106" s="14"/>
      <c r="AF106" s="14"/>
      <c r="AG106" s="14"/>
      <c r="AH106" s="56"/>
      <c r="AI106" s="103"/>
      <c r="AJ106" s="104"/>
      <c r="AK106" s="104"/>
      <c r="AL106" s="104"/>
      <c r="AM106" s="104"/>
      <c r="AN106" s="59"/>
      <c r="AQ106" s="30"/>
      <c r="AR106" s="26"/>
      <c r="AS106" s="26"/>
      <c r="AT106" s="26"/>
      <c r="AU106" s="26"/>
      <c r="AV106" s="22">
        <f>'Cod Mecc ISTITUTI'!A96</f>
        <v>0</v>
      </c>
      <c r="AW106" s="4" t="str">
        <f>'Classi Conc'!A100</f>
        <v>C230</v>
      </c>
      <c r="AX106" s="28"/>
      <c r="AY106" s="28"/>
      <c r="AZ106" s="28"/>
      <c r="BA106" s="28"/>
      <c r="BB106" s="28"/>
      <c r="BC106" s="28"/>
    </row>
    <row r="107" spans="1:58" ht="12" customHeight="1">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4"/>
      <c r="AE107" s="14"/>
      <c r="AF107" s="14"/>
      <c r="AG107" s="14"/>
      <c r="AH107" s="14"/>
      <c r="AI107" s="154"/>
      <c r="AJ107" s="155"/>
      <c r="AK107" s="155"/>
      <c r="AL107" s="155"/>
      <c r="AM107" s="155"/>
      <c r="AN107" s="53"/>
      <c r="AQ107" s="20"/>
      <c r="AR107" s="21"/>
      <c r="AS107" s="21"/>
      <c r="AT107" s="21"/>
      <c r="AU107" s="21"/>
      <c r="AV107" s="22">
        <f>'Cod Mecc ISTITUTI'!A97</f>
        <v>0</v>
      </c>
      <c r="AW107" s="4" t="str">
        <f>'Classi Conc'!A101</f>
        <v>C240</v>
      </c>
      <c r="AX107" s="4"/>
      <c r="AY107" s="4"/>
      <c r="AZ107" s="4"/>
      <c r="BA107" s="4"/>
      <c r="BB107" s="4"/>
      <c r="BC107" s="28"/>
    </row>
    <row r="108" spans="1:58" s="158" customFormat="1" ht="15.75" customHeight="1">
      <c r="A108" s="293" t="s">
        <v>75</v>
      </c>
      <c r="B108" s="293"/>
      <c r="C108" s="293"/>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156"/>
      <c r="AJ108" s="294">
        <f>AK105+AK74+AK62</f>
        <v>12</v>
      </c>
      <c r="AK108" s="294"/>
      <c r="AL108" s="294"/>
      <c r="AM108" s="157"/>
      <c r="AN108" s="46"/>
      <c r="AO108" s="46"/>
      <c r="AQ108" s="30"/>
      <c r="AR108" s="26"/>
      <c r="AS108" s="26"/>
      <c r="AT108" s="26"/>
      <c r="AU108" s="26"/>
      <c r="AV108" s="22">
        <f>'Cod Mecc ISTITUTI'!A98</f>
        <v>0</v>
      </c>
      <c r="AW108" s="4" t="str">
        <f>'Classi Conc'!A102</f>
        <v>C250</v>
      </c>
      <c r="AX108" s="28"/>
      <c r="AY108" s="28"/>
      <c r="AZ108" s="28"/>
      <c r="BA108" s="28"/>
      <c r="BB108" s="28"/>
      <c r="BC108" s="28"/>
      <c r="BD108" s="5"/>
      <c r="BE108" s="5"/>
      <c r="BF108" s="5"/>
    </row>
    <row r="109" spans="1:58" s="158" customFormat="1" ht="4.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59"/>
      <c r="AJ109" s="160"/>
      <c r="AK109" s="161"/>
      <c r="AL109" s="161"/>
      <c r="AM109" s="162"/>
      <c r="AN109" s="46"/>
      <c r="AO109" s="46"/>
      <c r="AQ109" s="20"/>
      <c r="AR109" s="21"/>
      <c r="AS109" s="21"/>
      <c r="AT109" s="21"/>
      <c r="AU109" s="21"/>
      <c r="AV109" s="22">
        <f>'Cod Mecc ISTITUTI'!A99</f>
        <v>0</v>
      </c>
      <c r="AW109" s="4" t="str">
        <f>'Classi Conc'!A103</f>
        <v>C260</v>
      </c>
      <c r="AX109" s="4"/>
      <c r="AY109" s="4"/>
      <c r="AZ109" s="4"/>
      <c r="BA109" s="4"/>
      <c r="BB109" s="4"/>
      <c r="BC109" s="28"/>
      <c r="BD109" s="5"/>
      <c r="BE109" s="5"/>
      <c r="BF109" s="5"/>
    </row>
    <row r="110" spans="1:58" s="158" customFormat="1" ht="26.2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63"/>
      <c r="AJ110" s="163"/>
      <c r="AK110" s="163"/>
      <c r="AL110" s="163"/>
      <c r="AM110" s="163"/>
      <c r="AN110" s="46"/>
      <c r="AO110" s="46"/>
      <c r="AQ110" s="30"/>
      <c r="AR110" s="26"/>
      <c r="AS110" s="26"/>
      <c r="AT110" s="26"/>
      <c r="AU110" s="26"/>
      <c r="AV110" s="22">
        <f>'Cod Mecc ISTITUTI'!A100</f>
        <v>0</v>
      </c>
      <c r="AW110" s="4" t="str">
        <f>'Classi Conc'!A104</f>
        <v>C270</v>
      </c>
      <c r="AX110" s="28"/>
      <c r="AY110" s="28"/>
      <c r="AZ110" s="28"/>
      <c r="BA110" s="28"/>
      <c r="BB110" s="28"/>
      <c r="BC110" s="28"/>
      <c r="BD110" s="5"/>
      <c r="BE110" s="5"/>
      <c r="BF110" s="5"/>
    </row>
    <row r="111" spans="1:58">
      <c r="A111" s="164" t="s">
        <v>76</v>
      </c>
      <c r="B111" s="165"/>
      <c r="C111" s="165"/>
      <c r="D111" s="165"/>
      <c r="E111" s="165"/>
      <c r="F111" s="165"/>
      <c r="G111" s="165"/>
      <c r="H111" s="165"/>
      <c r="I111" s="165"/>
      <c r="J111" s="165"/>
      <c r="K111" s="165"/>
      <c r="AH111" s="14"/>
      <c r="AM111" s="53"/>
      <c r="AN111" s="53"/>
      <c r="AQ111" s="20"/>
      <c r="AR111" s="21"/>
      <c r="AS111" s="21"/>
      <c r="AT111" s="21"/>
      <c r="AU111" s="21"/>
      <c r="AV111" s="22">
        <f>'Cod Mecc ISTITUTI'!A101</f>
        <v>0</v>
      </c>
      <c r="AW111" s="4" t="str">
        <f>'Classi Conc'!A105</f>
        <v>C280</v>
      </c>
      <c r="AX111" s="4"/>
      <c r="AY111" s="4"/>
      <c r="AZ111" s="4"/>
      <c r="BA111" s="4"/>
      <c r="BB111" s="4"/>
      <c r="BC111" s="28"/>
    </row>
    <row r="112" spans="1:58">
      <c r="A112" s="166"/>
      <c r="B112" s="167"/>
      <c r="C112" s="295" t="s">
        <v>77</v>
      </c>
      <c r="D112" s="295"/>
      <c r="E112" s="295"/>
      <c r="F112" s="295"/>
      <c r="G112" s="295"/>
      <c r="H112" s="295"/>
      <c r="I112" s="295"/>
      <c r="J112" s="295"/>
      <c r="K112" s="295"/>
      <c r="L112" s="295"/>
      <c r="M112" s="295"/>
      <c r="N112" s="295"/>
      <c r="O112" s="295"/>
      <c r="P112" s="295"/>
      <c r="Q112" s="295"/>
      <c r="R112" s="295"/>
      <c r="S112" s="295"/>
      <c r="T112" s="295"/>
      <c r="U112" s="295"/>
      <c r="V112" s="295"/>
      <c r="W112" s="295"/>
      <c r="AH112" s="14"/>
      <c r="AM112" s="53"/>
      <c r="AN112" s="53"/>
      <c r="AQ112" s="30"/>
      <c r="AR112" s="26"/>
      <c r="AS112" s="26"/>
      <c r="AT112" s="26"/>
      <c r="AU112" s="26"/>
      <c r="AV112" s="22">
        <f>'Cod Mecc ISTITUTI'!A102</f>
        <v>0</v>
      </c>
      <c r="AW112" s="4" t="str">
        <f>'Classi Conc'!A106</f>
        <v>C290</v>
      </c>
      <c r="AX112" s="28"/>
      <c r="AY112" s="28"/>
      <c r="AZ112" s="28"/>
      <c r="BA112" s="28"/>
      <c r="BB112" s="28"/>
      <c r="BC112" s="28"/>
    </row>
    <row r="113" spans="1:58">
      <c r="A113" s="166"/>
      <c r="B113" s="167"/>
      <c r="C113" s="295" t="s">
        <v>78</v>
      </c>
      <c r="D113" s="295"/>
      <c r="E113" s="295"/>
      <c r="F113" s="295"/>
      <c r="G113" s="295"/>
      <c r="H113" s="295"/>
      <c r="I113" s="295"/>
      <c r="J113" s="295"/>
      <c r="K113" s="295"/>
      <c r="L113" s="295"/>
      <c r="M113" s="295"/>
      <c r="N113" s="295"/>
      <c r="O113" s="295"/>
      <c r="P113" s="295"/>
      <c r="Q113" s="295"/>
      <c r="R113" s="295"/>
      <c r="S113" s="295"/>
      <c r="T113" s="295"/>
      <c r="U113" s="295"/>
      <c r="V113" s="295"/>
      <c r="W113" s="295"/>
      <c r="AH113" s="14"/>
      <c r="AM113" s="53"/>
      <c r="AN113" s="53"/>
      <c r="AQ113" s="20"/>
      <c r="AR113" s="21"/>
      <c r="AS113" s="21"/>
      <c r="AT113" s="21"/>
      <c r="AU113" s="21"/>
      <c r="AV113" s="22">
        <f>'Cod Mecc ISTITUTI'!A103</f>
        <v>0</v>
      </c>
      <c r="AW113" s="4" t="str">
        <f>'Classi Conc'!A107</f>
        <v>C300</v>
      </c>
      <c r="AX113" s="4"/>
      <c r="AY113" s="4"/>
      <c r="AZ113" s="4"/>
      <c r="BA113" s="4"/>
      <c r="BB113" s="4"/>
      <c r="BC113" s="28"/>
    </row>
    <row r="114" spans="1:58">
      <c r="A114" s="166"/>
      <c r="B114" s="167"/>
      <c r="C114" s="295" t="s">
        <v>79</v>
      </c>
      <c r="D114" s="295"/>
      <c r="E114" s="295"/>
      <c r="F114" s="295"/>
      <c r="G114" s="295"/>
      <c r="H114" s="295"/>
      <c r="I114" s="295"/>
      <c r="J114" s="295"/>
      <c r="K114" s="295"/>
      <c r="L114" s="295"/>
      <c r="M114" s="295"/>
      <c r="N114" s="295"/>
      <c r="O114" s="295"/>
      <c r="P114" s="295"/>
      <c r="Q114" s="295"/>
      <c r="R114" s="295"/>
      <c r="S114" s="295"/>
      <c r="T114" s="295"/>
      <c r="U114" s="295"/>
      <c r="V114" s="295"/>
      <c r="W114" s="295"/>
      <c r="AH114" s="14"/>
      <c r="AM114" s="53"/>
      <c r="AN114" s="53"/>
      <c r="AQ114" s="30"/>
      <c r="AR114" s="26"/>
      <c r="AS114" s="26"/>
      <c r="AT114" s="26"/>
      <c r="AU114" s="26"/>
      <c r="AV114" s="22">
        <f>'Cod Mecc ISTITUTI'!A104</f>
        <v>0</v>
      </c>
      <c r="AW114" s="4" t="str">
        <f>'Classi Conc'!A108</f>
        <v>C310</v>
      </c>
      <c r="AX114" s="28"/>
      <c r="AY114" s="28"/>
      <c r="AZ114" s="28"/>
      <c r="BA114" s="28"/>
      <c r="BB114" s="28"/>
      <c r="BC114" s="28"/>
    </row>
    <row r="115" spans="1:58">
      <c r="A115" s="166"/>
      <c r="B115" s="167"/>
      <c r="C115" s="295" t="s">
        <v>80</v>
      </c>
      <c r="D115" s="295"/>
      <c r="E115" s="295"/>
      <c r="F115" s="295"/>
      <c r="G115" s="295"/>
      <c r="H115" s="295"/>
      <c r="I115" s="295"/>
      <c r="J115" s="295"/>
      <c r="K115" s="295"/>
      <c r="L115" s="295"/>
      <c r="M115" s="295"/>
      <c r="N115" s="295"/>
      <c r="O115" s="295"/>
      <c r="P115" s="295"/>
      <c r="Q115" s="295"/>
      <c r="R115" s="295"/>
      <c r="S115" s="295"/>
      <c r="T115" s="295"/>
      <c r="U115" s="295"/>
      <c r="V115" s="295"/>
      <c r="W115" s="295"/>
      <c r="AH115" s="14"/>
      <c r="AM115" s="53"/>
      <c r="AN115" s="53"/>
      <c r="AQ115" s="20"/>
      <c r="AR115" s="21"/>
      <c r="AS115" s="21"/>
      <c r="AT115" s="21"/>
      <c r="AU115" s="21"/>
      <c r="AV115" s="22">
        <f>'Cod Mecc ISTITUTI'!A105</f>
        <v>0</v>
      </c>
      <c r="AW115" s="4" t="str">
        <f>'Classi Conc'!A109</f>
        <v>C320</v>
      </c>
      <c r="AX115" s="4"/>
      <c r="AY115" s="4"/>
      <c r="AZ115" s="4"/>
      <c r="BA115" s="4"/>
      <c r="BB115" s="4"/>
      <c r="BC115" s="28"/>
    </row>
    <row r="116" spans="1:58">
      <c r="A116" s="166"/>
      <c r="B116" s="167"/>
      <c r="C116" s="295" t="s">
        <v>81</v>
      </c>
      <c r="D116" s="295"/>
      <c r="E116" s="295"/>
      <c r="F116" s="295"/>
      <c r="G116" s="295"/>
      <c r="H116" s="295"/>
      <c r="I116" s="295"/>
      <c r="J116" s="295"/>
      <c r="K116" s="295"/>
      <c r="L116" s="295"/>
      <c r="M116" s="295"/>
      <c r="N116" s="295"/>
      <c r="O116" s="295"/>
      <c r="P116" s="295"/>
      <c r="Q116" s="295"/>
      <c r="R116" s="295"/>
      <c r="S116" s="295"/>
      <c r="T116" s="295"/>
      <c r="U116" s="295"/>
      <c r="V116" s="295"/>
      <c r="W116" s="295"/>
      <c r="AH116" s="14"/>
      <c r="AM116" s="53"/>
      <c r="AN116" s="53"/>
      <c r="AQ116" s="30"/>
      <c r="AR116" s="26"/>
      <c r="AS116" s="26"/>
      <c r="AT116" s="26"/>
      <c r="AU116" s="26"/>
      <c r="AV116" s="22">
        <f>'Cod Mecc ISTITUTI'!A106</f>
        <v>0</v>
      </c>
      <c r="AW116" s="4" t="str">
        <f>'Classi Conc'!A110</f>
        <v>C330</v>
      </c>
      <c r="AX116" s="28"/>
      <c r="AY116" s="28"/>
      <c r="AZ116" s="28"/>
      <c r="BA116" s="28"/>
      <c r="BB116" s="28"/>
      <c r="BC116" s="28"/>
    </row>
    <row r="117" spans="1:58" s="170" customFormat="1">
      <c r="A117" s="166"/>
      <c r="B117" s="167"/>
      <c r="C117" s="295" t="s">
        <v>82</v>
      </c>
      <c r="D117" s="295"/>
      <c r="E117" s="295"/>
      <c r="F117" s="295"/>
      <c r="G117" s="295"/>
      <c r="H117" s="295"/>
      <c r="I117" s="295"/>
      <c r="J117" s="295"/>
      <c r="K117" s="295"/>
      <c r="L117" s="295"/>
      <c r="M117" s="295"/>
      <c r="N117" s="295"/>
      <c r="O117" s="295"/>
      <c r="P117" s="295"/>
      <c r="Q117" s="295"/>
      <c r="R117" s="295"/>
      <c r="S117" s="295"/>
      <c r="T117" s="295"/>
      <c r="U117" s="295"/>
      <c r="V117" s="295"/>
      <c r="W117" s="295"/>
      <c r="X117" s="168"/>
      <c r="Y117" s="168"/>
      <c r="Z117" s="168"/>
      <c r="AA117" s="168"/>
      <c r="AB117" s="168"/>
      <c r="AC117" s="168"/>
      <c r="AD117" s="168"/>
      <c r="AE117" s="168"/>
      <c r="AF117" s="168"/>
      <c r="AG117" s="168"/>
      <c r="AH117" s="72"/>
      <c r="AI117" s="168"/>
      <c r="AJ117" s="169"/>
      <c r="AK117" s="169"/>
      <c r="AL117" s="169"/>
      <c r="AM117" s="78"/>
      <c r="AN117" s="78"/>
      <c r="AO117" s="169"/>
      <c r="AQ117" s="20"/>
      <c r="AR117" s="21"/>
      <c r="AS117" s="21"/>
      <c r="AT117" s="21"/>
      <c r="AU117" s="21"/>
      <c r="AV117" s="22">
        <f>'Cod Mecc ISTITUTI'!A107</f>
        <v>0</v>
      </c>
      <c r="AW117" s="4" t="str">
        <f>'Classi Conc'!A111</f>
        <v>C340</v>
      </c>
      <c r="AX117" s="4"/>
      <c r="AY117" s="4"/>
      <c r="AZ117" s="4"/>
      <c r="BA117" s="4"/>
      <c r="BB117" s="4"/>
      <c r="BC117" s="28"/>
      <c r="BD117" s="5"/>
      <c r="BE117" s="5"/>
      <c r="BF117" s="5"/>
    </row>
    <row r="118" spans="1:58">
      <c r="A118" s="167"/>
      <c r="B118" s="167"/>
      <c r="C118" s="167"/>
      <c r="D118" s="167"/>
      <c r="E118" s="167"/>
      <c r="F118" s="167"/>
      <c r="G118" s="167"/>
      <c r="H118" s="167"/>
      <c r="I118" s="167"/>
      <c r="J118" s="167"/>
      <c r="K118" s="167"/>
      <c r="AH118" s="14"/>
      <c r="AM118" s="53"/>
      <c r="AN118" s="53"/>
      <c r="AQ118" s="30"/>
      <c r="AR118" s="26"/>
      <c r="AS118" s="26"/>
      <c r="AT118" s="26"/>
      <c r="AU118" s="26"/>
      <c r="AV118" s="22">
        <f>'Cod Mecc ISTITUTI'!A108</f>
        <v>0</v>
      </c>
      <c r="AW118" s="4" t="str">
        <f>'Classi Conc'!A112</f>
        <v>C350</v>
      </c>
      <c r="AX118" s="28"/>
      <c r="AY118" s="28"/>
      <c r="AZ118" s="28"/>
      <c r="BA118" s="28"/>
      <c r="BB118" s="28"/>
      <c r="BC118" s="28"/>
    </row>
    <row r="119" spans="1:58">
      <c r="A119" s="295" t="s">
        <v>83</v>
      </c>
      <c r="B119" s="295"/>
      <c r="C119" s="295"/>
      <c r="D119" s="295"/>
      <c r="E119" s="295"/>
      <c r="F119" s="295"/>
      <c r="G119" s="295"/>
      <c r="H119" s="295"/>
      <c r="I119" s="295"/>
      <c r="J119" s="295"/>
      <c r="K119" s="295"/>
      <c r="AH119" s="14"/>
      <c r="AM119" s="53"/>
      <c r="AN119" s="53"/>
      <c r="AQ119" s="20"/>
      <c r="AR119" s="21"/>
      <c r="AS119" s="21"/>
      <c r="AT119" s="21"/>
      <c r="AU119" s="21"/>
      <c r="AV119" s="22">
        <f>'Cod Mecc ISTITUTI'!A109</f>
        <v>0</v>
      </c>
      <c r="AW119" s="4" t="str">
        <f>'Classi Conc'!A113</f>
        <v>C360</v>
      </c>
      <c r="AX119" s="4"/>
      <c r="AY119" s="4"/>
      <c r="AZ119" s="4"/>
      <c r="BA119" s="4"/>
      <c r="BB119" s="4"/>
      <c r="BC119" s="28"/>
    </row>
    <row r="120" spans="1:58">
      <c r="A120" s="171" t="s">
        <v>84</v>
      </c>
      <c r="B120" s="296"/>
      <c r="C120" s="296"/>
      <c r="D120" s="296"/>
      <c r="E120" s="296"/>
      <c r="F120" s="296"/>
      <c r="G120" s="296"/>
      <c r="H120" s="296"/>
      <c r="I120" s="296"/>
      <c r="J120" s="296"/>
      <c r="K120" s="296"/>
      <c r="L120" s="296"/>
      <c r="M120" s="296"/>
      <c r="N120" s="172" t="s">
        <v>85</v>
      </c>
      <c r="O120" s="296"/>
      <c r="P120" s="296"/>
      <c r="Q120" s="296"/>
      <c r="R120" s="296"/>
      <c r="S120" s="296"/>
      <c r="T120" s="296"/>
      <c r="U120" s="296"/>
      <c r="V120" s="296"/>
      <c r="W120" s="296"/>
      <c r="X120" s="296"/>
      <c r="Y120" s="296"/>
      <c r="Z120" s="296"/>
      <c r="AA120" s="172" t="s">
        <v>86</v>
      </c>
      <c r="AB120" s="296"/>
      <c r="AC120" s="296"/>
      <c r="AD120" s="296"/>
      <c r="AE120" s="296"/>
      <c r="AF120" s="296"/>
      <c r="AG120" s="296"/>
      <c r="AH120" s="296"/>
      <c r="AI120" s="296"/>
      <c r="AJ120" s="296"/>
      <c r="AK120" s="296"/>
      <c r="AL120" s="296"/>
      <c r="AM120" s="296"/>
      <c r="AQ120" s="20"/>
      <c r="AR120" s="21"/>
      <c r="AS120" s="21"/>
      <c r="AT120" s="21"/>
      <c r="AU120" s="21"/>
      <c r="AV120" s="22">
        <f>'Cod Mecc ISTITUTI'!A110</f>
        <v>0</v>
      </c>
      <c r="AW120" s="4" t="str">
        <f>'Classi Conc'!A114</f>
        <v>C370</v>
      </c>
      <c r="AX120" s="4"/>
      <c r="AY120" s="4"/>
      <c r="AZ120" s="4"/>
      <c r="BA120" s="4"/>
      <c r="BB120" s="4"/>
      <c r="BC120" s="28"/>
    </row>
    <row r="121" spans="1:58" ht="5" customHeight="1">
      <c r="A121" s="33"/>
      <c r="N121" s="33"/>
      <c r="W121" s="14"/>
      <c r="AA121" s="10"/>
      <c r="AQ121" s="20"/>
      <c r="AR121" s="21"/>
      <c r="AS121" s="21"/>
      <c r="AT121" s="21"/>
      <c r="AU121" s="21"/>
      <c r="AV121" s="22">
        <f>'Cod Mecc ISTITUTI'!A111</f>
        <v>0</v>
      </c>
      <c r="AW121" s="4" t="str">
        <f>'Classi Conc'!A115</f>
        <v>C380</v>
      </c>
      <c r="AX121" s="4"/>
      <c r="AY121" s="4"/>
      <c r="AZ121" s="4"/>
      <c r="BA121" s="4"/>
      <c r="BB121" s="4"/>
      <c r="BC121" s="28"/>
    </row>
    <row r="122" spans="1:58">
      <c r="A122" s="173" t="s">
        <v>87</v>
      </c>
      <c r="B122" s="296"/>
      <c r="C122" s="296"/>
      <c r="D122" s="296"/>
      <c r="E122" s="296"/>
      <c r="F122" s="296"/>
      <c r="G122" s="296"/>
      <c r="H122" s="296"/>
      <c r="I122" s="296"/>
      <c r="J122" s="296"/>
      <c r="K122" s="296"/>
      <c r="L122" s="296"/>
      <c r="M122" s="296"/>
      <c r="N122" s="172" t="s">
        <v>88</v>
      </c>
      <c r="O122" s="296"/>
      <c r="P122" s="296"/>
      <c r="Q122" s="296"/>
      <c r="R122" s="296"/>
      <c r="S122" s="296"/>
      <c r="T122" s="296"/>
      <c r="U122" s="296"/>
      <c r="V122" s="296"/>
      <c r="W122" s="296"/>
      <c r="X122" s="296"/>
      <c r="Y122" s="296"/>
      <c r="Z122" s="296"/>
      <c r="AA122" s="172" t="s">
        <v>89</v>
      </c>
      <c r="AB122" s="296"/>
      <c r="AC122" s="296"/>
      <c r="AD122" s="296"/>
      <c r="AE122" s="296"/>
      <c r="AF122" s="296"/>
      <c r="AG122" s="296"/>
      <c r="AH122" s="296"/>
      <c r="AI122" s="296"/>
      <c r="AJ122" s="296"/>
      <c r="AK122" s="296"/>
      <c r="AL122" s="296"/>
      <c r="AM122" s="296"/>
      <c r="AQ122" s="80"/>
      <c r="AR122" s="21"/>
      <c r="AS122" s="21"/>
      <c r="AT122" s="21"/>
      <c r="AU122" s="21"/>
      <c r="AV122" s="22">
        <f>'Cod Mecc ISTITUTI'!A112</f>
        <v>0</v>
      </c>
      <c r="AW122" s="4" t="str">
        <f>'Classi Conc'!A116</f>
        <v>C390</v>
      </c>
      <c r="AX122" s="4"/>
      <c r="AY122" s="4"/>
      <c r="AZ122" s="4"/>
      <c r="BA122" s="4"/>
      <c r="BB122" s="4"/>
      <c r="BC122" s="28"/>
    </row>
    <row r="123" spans="1:58" ht="6.75" customHeight="1">
      <c r="AQ123" s="20"/>
      <c r="AR123" s="21"/>
      <c r="AS123" s="21"/>
      <c r="AT123" s="21"/>
      <c r="AU123" s="21"/>
      <c r="AV123" s="22">
        <f>'Cod Mecc ISTITUTI'!A113</f>
        <v>0</v>
      </c>
      <c r="AW123" s="4" t="str">
        <f>'Classi Conc'!A117</f>
        <v>C400</v>
      </c>
      <c r="AX123" s="4"/>
      <c r="AY123" s="4"/>
      <c r="AZ123" s="4"/>
      <c r="BA123" s="4"/>
      <c r="BB123" s="4"/>
      <c r="BC123" s="28"/>
    </row>
    <row r="124" spans="1:58" ht="13.5" customHeight="1">
      <c r="A124" s="264" t="s">
        <v>90</v>
      </c>
      <c r="B124" s="264"/>
      <c r="C124" s="297"/>
      <c r="D124" s="297"/>
      <c r="E124" s="297"/>
      <c r="F124" s="297"/>
      <c r="G124" s="297"/>
      <c r="H124" s="297"/>
      <c r="I124" s="297"/>
      <c r="J124" s="297"/>
      <c r="Y124" s="174" t="s">
        <v>91</v>
      </c>
      <c r="Z124" s="298"/>
      <c r="AA124" s="298"/>
      <c r="AB124" s="298"/>
      <c r="AC124" s="298"/>
      <c r="AD124" s="298"/>
      <c r="AE124" s="298"/>
      <c r="AF124" s="298"/>
      <c r="AG124" s="298"/>
      <c r="AH124" s="298"/>
      <c r="AI124" s="298"/>
      <c r="AJ124" s="298"/>
      <c r="AK124" s="298"/>
      <c r="AQ124" s="30"/>
      <c r="AR124" s="26"/>
      <c r="AS124" s="26"/>
      <c r="AT124" s="26"/>
      <c r="AU124" s="26"/>
      <c r="AV124" s="22">
        <f>'Cod Mecc ISTITUTI'!A114</f>
        <v>0</v>
      </c>
      <c r="AW124" s="4" t="str">
        <f>'Classi Conc'!A118</f>
        <v>C410</v>
      </c>
      <c r="AX124" s="28"/>
      <c r="AY124" s="28"/>
      <c r="AZ124" s="28"/>
      <c r="BA124" s="28"/>
      <c r="BB124" s="28"/>
      <c r="BC124" s="28"/>
    </row>
    <row r="125" spans="1:58" ht="9.75" customHeight="1">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299" t="s">
        <v>92</v>
      </c>
      <c r="AA125" s="299"/>
      <c r="AB125" s="299"/>
      <c r="AC125" s="299"/>
      <c r="AD125" s="299"/>
      <c r="AE125" s="299"/>
      <c r="AF125" s="299"/>
      <c r="AG125" s="299"/>
      <c r="AH125" s="299"/>
      <c r="AI125" s="299"/>
      <c r="AJ125" s="299"/>
      <c r="AK125" s="299"/>
      <c r="AL125" s="176"/>
      <c r="AM125" s="176"/>
      <c r="AN125" s="176"/>
      <c r="AQ125" s="20"/>
      <c r="AR125" s="21"/>
      <c r="AS125" s="21"/>
      <c r="AT125" s="21"/>
      <c r="AU125" s="21"/>
      <c r="AV125" s="22">
        <f>'Cod Mecc ISTITUTI'!A115</f>
        <v>0</v>
      </c>
      <c r="AW125" s="4" t="str">
        <f>'Classi Conc'!A119</f>
        <v>C420</v>
      </c>
      <c r="AX125" s="4"/>
      <c r="AY125" s="4"/>
      <c r="AZ125" s="4"/>
      <c r="BA125" s="4"/>
      <c r="BB125" s="4"/>
      <c r="BC125" s="28"/>
    </row>
    <row r="126" spans="1:58" ht="18" customHeight="1">
      <c r="A126" s="300" t="s">
        <v>93</v>
      </c>
      <c r="B126" s="300"/>
      <c r="C126" s="300"/>
      <c r="D126" s="300"/>
      <c r="E126" s="300"/>
      <c r="F126" s="300"/>
      <c r="G126" s="300"/>
      <c r="H126" s="300"/>
      <c r="I126" s="300"/>
      <c r="J126" s="300"/>
      <c r="K126" s="300"/>
      <c r="L126" s="300"/>
      <c r="M126" s="300"/>
      <c r="N126" s="300"/>
      <c r="O126" s="300"/>
      <c r="P126" s="300"/>
      <c r="Q126" s="300"/>
      <c r="R126" s="300"/>
      <c r="S126" s="300"/>
      <c r="T126" s="300"/>
      <c r="U126" s="300"/>
      <c r="V126" s="300"/>
      <c r="W126" s="300"/>
      <c r="X126" s="300"/>
      <c r="Y126" s="300"/>
      <c r="Z126" s="300"/>
      <c r="AA126" s="300"/>
      <c r="AB126" s="300"/>
      <c r="AC126" s="300"/>
      <c r="AD126" s="300"/>
      <c r="AE126" s="300"/>
      <c r="AF126" s="300"/>
      <c r="AG126" s="300"/>
      <c r="AH126" s="300"/>
      <c r="AI126" s="300"/>
      <c r="AJ126" s="300"/>
      <c r="AK126" s="300"/>
      <c r="AL126" s="300"/>
      <c r="AM126" s="300"/>
      <c r="AQ126" s="30"/>
      <c r="AR126" s="26"/>
      <c r="AS126" s="26"/>
      <c r="AT126" s="26"/>
      <c r="AU126" s="26"/>
      <c r="AV126" s="22">
        <f>'Cod Mecc ISTITUTI'!A116</f>
        <v>0</v>
      </c>
      <c r="AW126" s="4" t="str">
        <f>'Classi Conc'!A120</f>
        <v>C430</v>
      </c>
      <c r="AX126" s="28"/>
      <c r="AY126" s="28"/>
      <c r="AZ126" s="28"/>
      <c r="BA126" s="28"/>
      <c r="BB126" s="28"/>
      <c r="BC126" s="28"/>
    </row>
    <row r="127" spans="1:58" ht="12.75" customHeight="1">
      <c r="A127" s="300"/>
      <c r="B127" s="300"/>
      <c r="C127" s="300"/>
      <c r="D127" s="300"/>
      <c r="E127" s="300"/>
      <c r="F127" s="300"/>
      <c r="G127" s="300"/>
      <c r="H127" s="300"/>
      <c r="I127" s="300"/>
      <c r="J127" s="300"/>
      <c r="K127" s="300"/>
      <c r="L127" s="300"/>
      <c r="M127" s="300"/>
      <c r="N127" s="300"/>
      <c r="O127" s="300"/>
      <c r="P127" s="300"/>
      <c r="Q127" s="300"/>
      <c r="R127" s="300"/>
      <c r="S127" s="300"/>
      <c r="T127" s="300"/>
      <c r="U127" s="300"/>
      <c r="V127" s="300"/>
      <c r="W127" s="300"/>
      <c r="X127" s="300"/>
      <c r="Y127" s="300"/>
      <c r="Z127" s="300"/>
      <c r="AA127" s="300"/>
      <c r="AB127" s="300"/>
      <c r="AC127" s="300"/>
      <c r="AD127" s="300"/>
      <c r="AE127" s="300"/>
      <c r="AF127" s="300"/>
      <c r="AG127" s="300"/>
      <c r="AH127" s="300"/>
      <c r="AI127" s="300"/>
      <c r="AJ127" s="300"/>
      <c r="AK127" s="300"/>
      <c r="AL127" s="300"/>
      <c r="AM127" s="300"/>
      <c r="AQ127" s="20"/>
      <c r="AR127" s="21"/>
      <c r="AS127" s="21"/>
      <c r="AT127" s="21"/>
      <c r="AU127" s="21"/>
      <c r="AV127" s="22">
        <f>'Cod Mecc ISTITUTI'!A117</f>
        <v>0</v>
      </c>
      <c r="AW127" s="4" t="str">
        <f>'Classi Conc'!A121</f>
        <v>C440</v>
      </c>
      <c r="AX127" s="4"/>
      <c r="AY127" s="4"/>
      <c r="AZ127" s="4"/>
      <c r="BA127" s="4"/>
      <c r="BB127" s="4"/>
      <c r="BC127" s="28"/>
    </row>
    <row r="128" spans="1:58" s="177" customFormat="1" ht="19.5" customHeight="1">
      <c r="A128" s="300"/>
      <c r="B128" s="300"/>
      <c r="C128" s="300"/>
      <c r="D128" s="300"/>
      <c r="E128" s="300"/>
      <c r="F128" s="300"/>
      <c r="G128" s="300"/>
      <c r="H128" s="300"/>
      <c r="I128" s="300"/>
      <c r="J128" s="300"/>
      <c r="K128" s="300"/>
      <c r="L128" s="300"/>
      <c r="M128" s="300"/>
      <c r="N128" s="300"/>
      <c r="O128" s="300"/>
      <c r="P128" s="300"/>
      <c r="Q128" s="300"/>
      <c r="R128" s="300"/>
      <c r="S128" s="300"/>
      <c r="T128" s="300"/>
      <c r="U128" s="300"/>
      <c r="V128" s="300"/>
      <c r="W128" s="300"/>
      <c r="X128" s="300"/>
      <c r="Y128" s="300"/>
      <c r="Z128" s="300"/>
      <c r="AA128" s="300"/>
      <c r="AB128" s="300"/>
      <c r="AC128" s="300"/>
      <c r="AD128" s="300"/>
      <c r="AE128" s="300"/>
      <c r="AF128" s="300"/>
      <c r="AG128" s="300"/>
      <c r="AH128" s="300"/>
      <c r="AI128" s="300"/>
      <c r="AJ128" s="300"/>
      <c r="AK128" s="300"/>
      <c r="AL128" s="300"/>
      <c r="AM128" s="300"/>
      <c r="AN128" s="21"/>
      <c r="AO128" s="21"/>
      <c r="AQ128" s="30"/>
      <c r="AR128" s="26"/>
      <c r="AS128" s="26"/>
      <c r="AT128" s="26"/>
      <c r="AU128" s="26"/>
      <c r="AV128" s="22">
        <f>'Cod Mecc ISTITUTI'!A118</f>
        <v>0</v>
      </c>
      <c r="AW128" s="4" t="str">
        <f>'Classi Conc'!A122</f>
        <v>C450</v>
      </c>
      <c r="AX128" s="28"/>
      <c r="AY128" s="28"/>
      <c r="AZ128" s="28"/>
      <c r="BA128" s="28"/>
      <c r="BB128" s="28"/>
      <c r="BC128" s="28"/>
      <c r="BD128" s="5"/>
      <c r="BE128" s="5"/>
      <c r="BF128" s="5"/>
    </row>
    <row r="129" spans="1:55" ht="0.75" customHeight="1">
      <c r="A129" s="300"/>
      <c r="B129" s="300"/>
      <c r="C129" s="300"/>
      <c r="D129" s="300"/>
      <c r="E129" s="300"/>
      <c r="F129" s="300"/>
      <c r="G129" s="300"/>
      <c r="H129" s="300"/>
      <c r="I129" s="300"/>
      <c r="J129" s="300"/>
      <c r="K129" s="300"/>
      <c r="L129" s="300"/>
      <c r="M129" s="300"/>
      <c r="N129" s="300"/>
      <c r="O129" s="300"/>
      <c r="P129" s="300"/>
      <c r="Q129" s="300"/>
      <c r="R129" s="300"/>
      <c r="S129" s="300"/>
      <c r="T129" s="300"/>
      <c r="U129" s="300"/>
      <c r="V129" s="300"/>
      <c r="W129" s="300"/>
      <c r="X129" s="300"/>
      <c r="Y129" s="300"/>
      <c r="Z129" s="300"/>
      <c r="AA129" s="300"/>
      <c r="AB129" s="300"/>
      <c r="AC129" s="300"/>
      <c r="AD129" s="300"/>
      <c r="AE129" s="300"/>
      <c r="AF129" s="300"/>
      <c r="AG129" s="300"/>
      <c r="AH129" s="300"/>
      <c r="AI129" s="300"/>
      <c r="AJ129" s="300"/>
      <c r="AK129" s="300"/>
      <c r="AL129" s="300"/>
      <c r="AM129" s="300"/>
      <c r="AQ129" s="20"/>
      <c r="AR129" s="21"/>
      <c r="AS129" s="21"/>
      <c r="AT129" s="21"/>
      <c r="AU129" s="21"/>
      <c r="AV129" s="22">
        <f>'Cod Mecc ISTITUTI'!A119</f>
        <v>0</v>
      </c>
      <c r="AW129" s="4" t="str">
        <f>'Classi Conc'!A123</f>
        <v>C460</v>
      </c>
      <c r="AX129" s="4"/>
      <c r="AY129" s="4"/>
      <c r="AZ129" s="4"/>
      <c r="BA129" s="4"/>
      <c r="BB129" s="4"/>
      <c r="BC129" s="28"/>
    </row>
    <row r="130" spans="1:55">
      <c r="AQ130" s="30"/>
      <c r="AR130" s="26"/>
      <c r="AS130" s="26"/>
      <c r="AT130" s="26"/>
      <c r="AU130" s="26"/>
      <c r="AV130" s="22">
        <f>'Cod Mecc ISTITUTI'!A120</f>
        <v>0</v>
      </c>
      <c r="AW130" s="4" t="str">
        <f>'Classi Conc'!A124</f>
        <v>C470</v>
      </c>
      <c r="AX130" s="28"/>
      <c r="AY130" s="28"/>
      <c r="AZ130" s="28"/>
      <c r="BA130" s="28"/>
      <c r="BB130" s="28"/>
      <c r="BC130" s="28"/>
    </row>
    <row r="131" spans="1:55">
      <c r="AQ131" s="20"/>
      <c r="AR131" s="21"/>
      <c r="AS131" s="21"/>
      <c r="AT131" s="21"/>
      <c r="AU131" s="21"/>
      <c r="AV131" s="22">
        <f>'Cod Mecc ISTITUTI'!A121</f>
        <v>0</v>
      </c>
      <c r="AW131" s="4" t="str">
        <f>'Classi Conc'!A125</f>
        <v>C480</v>
      </c>
      <c r="AX131" s="4"/>
      <c r="AY131" s="4"/>
      <c r="AZ131" s="4"/>
      <c r="BA131" s="4"/>
      <c r="BB131" s="4"/>
      <c r="BC131" s="28"/>
    </row>
    <row r="132" spans="1:55">
      <c r="AQ132" s="30"/>
      <c r="AR132" s="26"/>
      <c r="AS132" s="26"/>
      <c r="AT132" s="26"/>
      <c r="AU132" s="26"/>
      <c r="AV132" s="22">
        <f>'Cod Mecc ISTITUTI'!A122</f>
        <v>0</v>
      </c>
      <c r="AW132" s="4" t="str">
        <f>'Classi Conc'!A126</f>
        <v>C490</v>
      </c>
      <c r="AX132" s="28"/>
      <c r="AY132" s="28"/>
      <c r="AZ132" s="28"/>
      <c r="BA132" s="28"/>
      <c r="BB132" s="28"/>
      <c r="BC132" s="28"/>
    </row>
    <row r="133" spans="1:55">
      <c r="AQ133" s="20"/>
      <c r="AR133" s="21"/>
      <c r="AS133" s="21"/>
      <c r="AT133" s="21"/>
      <c r="AU133" s="21"/>
      <c r="AV133" s="22">
        <f>'Cod Mecc ISTITUTI'!A123</f>
        <v>0</v>
      </c>
      <c r="AW133" s="4" t="str">
        <f>'Classi Conc'!A127</f>
        <v>C500</v>
      </c>
      <c r="AX133" s="4"/>
      <c r="AY133" s="4"/>
      <c r="AZ133" s="4"/>
      <c r="BA133" s="4"/>
      <c r="BB133" s="4"/>
      <c r="BC133" s="28"/>
    </row>
    <row r="134" spans="1:55">
      <c r="AQ134" s="30"/>
      <c r="AR134" s="26"/>
      <c r="AS134" s="26"/>
      <c r="AT134" s="26"/>
      <c r="AU134" s="26"/>
      <c r="AV134" s="22">
        <f>'Cod Mecc ISTITUTI'!A124</f>
        <v>0</v>
      </c>
      <c r="AW134" s="4" t="str">
        <f>'Classi Conc'!A128</f>
        <v>C510</v>
      </c>
      <c r="AX134" s="28"/>
      <c r="AY134" s="28"/>
      <c r="AZ134" s="28"/>
      <c r="BA134" s="28"/>
      <c r="BB134" s="28"/>
      <c r="BC134" s="28"/>
    </row>
    <row r="135" spans="1:55">
      <c r="AQ135" s="20"/>
      <c r="AR135" s="21"/>
      <c r="AS135" s="21"/>
      <c r="AT135" s="21"/>
      <c r="AU135" s="21"/>
      <c r="AV135" s="22">
        <f>'Cod Mecc ISTITUTI'!A125</f>
        <v>0</v>
      </c>
      <c r="AW135" s="4" t="str">
        <f>'Classi Conc'!A129</f>
        <v>C520</v>
      </c>
      <c r="AX135" s="4"/>
      <c r="AY135" s="4"/>
      <c r="AZ135" s="4"/>
      <c r="BA135" s="4"/>
      <c r="BB135" s="4"/>
      <c r="BC135" s="28"/>
    </row>
    <row r="136" spans="1:55">
      <c r="AQ136" s="30"/>
      <c r="AR136" s="26"/>
      <c r="AS136" s="26"/>
      <c r="AT136" s="26"/>
      <c r="AU136" s="26"/>
      <c r="AV136" s="22">
        <f>'Cod Mecc ISTITUTI'!A126</f>
        <v>0</v>
      </c>
      <c r="AW136" s="4" t="str">
        <f>'Classi Conc'!A130</f>
        <v>C555</v>
      </c>
      <c r="AX136" s="28"/>
      <c r="AY136" s="28"/>
      <c r="AZ136" s="28"/>
      <c r="BA136" s="28"/>
      <c r="BB136" s="28"/>
      <c r="BC136" s="28"/>
    </row>
    <row r="137" spans="1:55">
      <c r="AQ137" s="20"/>
      <c r="AR137" s="21"/>
      <c r="AS137" s="21"/>
      <c r="AT137" s="21"/>
      <c r="AU137" s="21"/>
      <c r="AV137" s="22">
        <f>'Cod Mecc ISTITUTI'!A127</f>
        <v>0</v>
      </c>
      <c r="AW137" s="4" t="str">
        <f>'Classi Conc'!A131</f>
        <v>D601</v>
      </c>
      <c r="AX137" s="4"/>
      <c r="AY137" s="4"/>
      <c r="AZ137" s="4"/>
      <c r="BA137" s="4"/>
      <c r="BB137" s="4"/>
      <c r="BC137" s="28"/>
    </row>
    <row r="138" spans="1:55">
      <c r="AQ138" s="30"/>
      <c r="AR138" s="26"/>
      <c r="AS138" s="26"/>
      <c r="AT138" s="26"/>
      <c r="AU138" s="26"/>
      <c r="AV138" s="22">
        <f>'Cod Mecc ISTITUTI'!A128</f>
        <v>0</v>
      </c>
      <c r="AW138" s="4" t="str">
        <f>'Classi Conc'!A132</f>
        <v>D602</v>
      </c>
      <c r="AX138" s="28"/>
      <c r="AY138" s="28"/>
      <c r="AZ138" s="28"/>
      <c r="BA138" s="28"/>
      <c r="BB138" s="28"/>
      <c r="BC138" s="28"/>
    </row>
    <row r="139" spans="1:55">
      <c r="AQ139" s="20"/>
      <c r="AR139" s="21"/>
      <c r="AS139" s="21"/>
      <c r="AT139" s="21"/>
      <c r="AU139" s="21"/>
      <c r="AV139" s="22">
        <f>'Cod Mecc ISTITUTI'!A129</f>
        <v>0</v>
      </c>
      <c r="AW139" s="4" t="str">
        <f>'Classi Conc'!A133</f>
        <v>D603</v>
      </c>
      <c r="AX139" s="4"/>
      <c r="AY139" s="4"/>
      <c r="AZ139" s="4"/>
      <c r="BA139" s="4"/>
      <c r="BB139" s="4"/>
      <c r="BC139" s="28"/>
    </row>
    <row r="140" spans="1:55">
      <c r="AQ140" s="30"/>
      <c r="AR140" s="26"/>
      <c r="AS140" s="26"/>
      <c r="AT140" s="26"/>
      <c r="AU140" s="26"/>
      <c r="AV140" s="22">
        <f>'Cod Mecc ISTITUTI'!A130</f>
        <v>0</v>
      </c>
      <c r="AW140" s="4" t="str">
        <f>'Classi Conc'!A134</f>
        <v>D604</v>
      </c>
      <c r="AX140" s="28"/>
      <c r="AY140" s="28"/>
      <c r="AZ140" s="28"/>
      <c r="BA140" s="28"/>
      <c r="BB140" s="28"/>
      <c r="BC140" s="28"/>
    </row>
    <row r="141" spans="1:55">
      <c r="AQ141" s="20"/>
      <c r="AR141" s="21"/>
      <c r="AS141" s="21"/>
      <c r="AT141" s="21"/>
      <c r="AU141" s="21"/>
      <c r="AV141" s="22">
        <f>'Cod Mecc ISTITUTI'!A131</f>
        <v>0</v>
      </c>
      <c r="AW141" s="4" t="str">
        <f>'Classi Conc'!A135</f>
        <v>D605</v>
      </c>
      <c r="AX141" s="4"/>
      <c r="AY141" s="4"/>
      <c r="AZ141" s="4"/>
      <c r="BA141" s="4"/>
      <c r="BB141" s="4"/>
      <c r="BC141" s="28"/>
    </row>
    <row r="142" spans="1:55">
      <c r="AQ142" s="30"/>
      <c r="AR142" s="26"/>
      <c r="AS142" s="26"/>
      <c r="AT142" s="26"/>
      <c r="AU142" s="26"/>
      <c r="AV142" s="28"/>
      <c r="AW142" s="4" t="str">
        <f>'Classi Conc'!A136</f>
        <v>D606</v>
      </c>
      <c r="AX142" s="28"/>
      <c r="AY142" s="28"/>
      <c r="AZ142" s="28"/>
      <c r="BA142" s="28"/>
      <c r="BB142" s="28"/>
      <c r="BC142" s="28"/>
    </row>
    <row r="143" spans="1:55">
      <c r="AQ143" s="20"/>
      <c r="AR143" s="21"/>
      <c r="AS143" s="21"/>
      <c r="AT143" s="21"/>
      <c r="AU143" s="21"/>
      <c r="AV143" s="4"/>
      <c r="AW143" s="4" t="str">
        <f>'Classi Conc'!A137</f>
        <v>D607</v>
      </c>
      <c r="AX143" s="4"/>
      <c r="AY143" s="4"/>
      <c r="AZ143" s="4"/>
      <c r="BA143" s="4"/>
      <c r="BB143" s="4"/>
      <c r="BC143" s="28"/>
    </row>
    <row r="144" spans="1:55">
      <c r="AQ144" s="30"/>
      <c r="AR144" s="26"/>
      <c r="AS144" s="26"/>
      <c r="AT144" s="26"/>
      <c r="AU144" s="26"/>
      <c r="AV144" s="28"/>
      <c r="AW144" s="4" t="str">
        <f>'Classi Conc'!A138</f>
        <v>D608</v>
      </c>
      <c r="AX144" s="28"/>
      <c r="AY144" s="28"/>
      <c r="AZ144" s="28"/>
      <c r="BA144" s="28"/>
      <c r="BB144" s="28"/>
      <c r="BC144" s="28"/>
    </row>
    <row r="145" spans="43:55">
      <c r="AQ145" s="20"/>
      <c r="AR145" s="21"/>
      <c r="AS145" s="21"/>
      <c r="AT145" s="21"/>
      <c r="AU145" s="21"/>
      <c r="AV145" s="4"/>
      <c r="AW145" s="4" t="str">
        <f>'Classi Conc'!A139</f>
        <v>D609</v>
      </c>
      <c r="AX145" s="4"/>
      <c r="AY145" s="4"/>
      <c r="AZ145" s="4"/>
      <c r="BA145" s="4"/>
      <c r="BB145" s="4"/>
      <c r="BC145" s="28"/>
    </row>
    <row r="146" spans="43:55">
      <c r="AQ146" s="30"/>
      <c r="AR146" s="26"/>
      <c r="AS146" s="26"/>
      <c r="AT146" s="26"/>
      <c r="AU146" s="26"/>
      <c r="AV146" s="28"/>
      <c r="AW146" s="4" t="str">
        <f>'Classi Conc'!A140</f>
        <v>D610</v>
      </c>
      <c r="AX146" s="28"/>
      <c r="AY146" s="28"/>
      <c r="AZ146" s="28"/>
      <c r="BA146" s="28"/>
      <c r="BB146" s="28"/>
      <c r="BC146" s="28"/>
    </row>
    <row r="147" spans="43:55">
      <c r="AQ147" s="20"/>
      <c r="AR147" s="21"/>
      <c r="AS147" s="21"/>
      <c r="AT147" s="21"/>
      <c r="AU147" s="21"/>
      <c r="AV147" s="4"/>
      <c r="AW147" s="4" t="str">
        <f>'Classi Conc'!A141</f>
        <v>D611</v>
      </c>
      <c r="AX147" s="4"/>
      <c r="AY147" s="4"/>
      <c r="AZ147" s="4"/>
      <c r="BA147" s="4"/>
      <c r="BB147" s="4"/>
      <c r="BC147" s="28"/>
    </row>
    <row r="148" spans="43:55">
      <c r="AQ148" s="30"/>
      <c r="AR148" s="26"/>
      <c r="AS148" s="26"/>
      <c r="AT148" s="26"/>
      <c r="AU148" s="26"/>
      <c r="AV148" s="28"/>
      <c r="AW148" s="4" t="str">
        <f>'Classi Conc'!A142</f>
        <v>D612</v>
      </c>
      <c r="AX148" s="28"/>
      <c r="AY148" s="28"/>
      <c r="AZ148" s="28"/>
      <c r="BA148" s="28"/>
      <c r="BB148" s="28"/>
      <c r="BC148" s="28"/>
    </row>
    <row r="149" spans="43:55">
      <c r="AQ149" s="20"/>
      <c r="AR149" s="21"/>
      <c r="AS149" s="21"/>
      <c r="AT149" s="21"/>
      <c r="AU149" s="21"/>
      <c r="AV149" s="4"/>
      <c r="AW149" s="4" t="str">
        <f>'Classi Conc'!A143</f>
        <v>D613</v>
      </c>
      <c r="AX149" s="4"/>
      <c r="AY149" s="4"/>
      <c r="AZ149" s="4"/>
      <c r="BA149" s="4"/>
      <c r="BB149" s="4"/>
      <c r="BC149" s="28"/>
    </row>
    <row r="150" spans="43:55">
      <c r="AQ150" s="30"/>
      <c r="AR150" s="26"/>
      <c r="AS150" s="26"/>
      <c r="AT150" s="26"/>
      <c r="AU150" s="26"/>
      <c r="AV150" s="28"/>
      <c r="AW150" s="4" t="str">
        <f>'Classi Conc'!A144</f>
        <v>D614</v>
      </c>
      <c r="AX150" s="28"/>
      <c r="AY150" s="28"/>
      <c r="AZ150" s="28"/>
      <c r="BA150" s="28"/>
      <c r="BB150" s="28"/>
      <c r="BC150" s="28"/>
    </row>
    <row r="151" spans="43:55">
      <c r="AQ151" s="20"/>
      <c r="AR151" s="21"/>
      <c r="AS151" s="21"/>
      <c r="AT151" s="21"/>
      <c r="AU151" s="21"/>
      <c r="AV151" s="4"/>
      <c r="AW151" s="4" t="str">
        <f>'Classi Conc'!A145</f>
        <v>D615</v>
      </c>
      <c r="AX151" s="4"/>
      <c r="AY151" s="4"/>
      <c r="AZ151" s="4"/>
      <c r="BA151" s="4"/>
      <c r="BB151" s="4"/>
      <c r="BC151" s="28"/>
    </row>
    <row r="152" spans="43:55">
      <c r="AQ152" s="30"/>
      <c r="AR152" s="26"/>
      <c r="AS152" s="26"/>
      <c r="AT152" s="26"/>
      <c r="AU152" s="26"/>
      <c r="AV152" s="28"/>
      <c r="AW152" s="4" t="str">
        <f>'Classi Conc'!A146</f>
        <v>D616</v>
      </c>
      <c r="AX152" s="28"/>
      <c r="AY152" s="28"/>
      <c r="AZ152" s="28"/>
      <c r="BA152" s="28"/>
      <c r="BB152" s="28"/>
      <c r="BC152" s="28"/>
    </row>
    <row r="153" spans="43:55">
      <c r="AQ153" s="20"/>
      <c r="AR153" s="21"/>
      <c r="AS153" s="21"/>
      <c r="AT153" s="21"/>
      <c r="AU153" s="21"/>
      <c r="AV153" s="4"/>
      <c r="AW153" s="4" t="str">
        <f>'Classi Conc'!A147</f>
        <v>D617</v>
      </c>
      <c r="AX153" s="4"/>
      <c r="AY153" s="4"/>
      <c r="AZ153" s="4"/>
      <c r="BA153" s="4"/>
      <c r="BB153" s="4"/>
      <c r="BC153" s="28"/>
    </row>
    <row r="154" spans="43:55">
      <c r="AQ154" s="30"/>
      <c r="AR154" s="26"/>
      <c r="AS154" s="26"/>
      <c r="AT154" s="26"/>
      <c r="AU154" s="26"/>
      <c r="AV154" s="28"/>
      <c r="AW154" s="4" t="str">
        <f>'Classi Conc'!A148</f>
        <v>D618</v>
      </c>
      <c r="AX154" s="28"/>
      <c r="AY154" s="28"/>
      <c r="AZ154" s="28"/>
      <c r="BA154" s="28"/>
      <c r="BB154" s="28"/>
      <c r="BC154" s="28"/>
    </row>
    <row r="155" spans="43:55">
      <c r="AQ155" s="20"/>
      <c r="AR155" s="21"/>
      <c r="AS155" s="21"/>
      <c r="AT155" s="21"/>
      <c r="AU155" s="21"/>
      <c r="AV155" s="4"/>
      <c r="AW155" s="4" t="str">
        <f>'Classi Conc'!A149</f>
        <v>D619</v>
      </c>
      <c r="AX155" s="4"/>
      <c r="AY155" s="4"/>
      <c r="AZ155" s="4"/>
      <c r="BA155" s="4"/>
      <c r="BB155" s="4"/>
      <c r="BC155" s="28"/>
    </row>
    <row r="156" spans="43:55">
      <c r="AQ156" s="30"/>
      <c r="AR156" s="26"/>
      <c r="AS156" s="26"/>
      <c r="AT156" s="26"/>
      <c r="AU156" s="26"/>
      <c r="AV156" s="28"/>
      <c r="AW156" s="4" t="str">
        <f>'Classi Conc'!A150</f>
        <v>D620</v>
      </c>
      <c r="AX156" s="28"/>
      <c r="AY156" s="28"/>
      <c r="AZ156" s="28"/>
      <c r="BA156" s="28"/>
      <c r="BB156" s="28"/>
      <c r="BC156" s="28"/>
    </row>
    <row r="157" spans="43:55">
      <c r="AQ157" s="20"/>
      <c r="AR157" s="21"/>
      <c r="AS157" s="21"/>
      <c r="AT157" s="21"/>
      <c r="AU157" s="21"/>
      <c r="AV157" s="4"/>
      <c r="AW157" s="4" t="str">
        <f>'Classi Conc'!A151</f>
        <v>D621</v>
      </c>
      <c r="AX157" s="4"/>
      <c r="AY157" s="4"/>
      <c r="AZ157" s="4"/>
      <c r="BA157" s="4"/>
      <c r="BB157" s="4"/>
      <c r="BC157" s="28"/>
    </row>
    <row r="158" spans="43:55">
      <c r="AQ158" s="30"/>
      <c r="AR158" s="26"/>
      <c r="AS158" s="26"/>
      <c r="AT158" s="26"/>
      <c r="AU158" s="26"/>
      <c r="AV158" s="28"/>
      <c r="AW158" s="4" t="str">
        <f>'Classi Conc'!A152</f>
        <v>D622</v>
      </c>
      <c r="AX158" s="28"/>
      <c r="AY158" s="28"/>
      <c r="AZ158" s="28"/>
      <c r="BA158" s="28"/>
      <c r="BB158" s="28"/>
      <c r="BC158" s="28"/>
    </row>
    <row r="159" spans="43:55">
      <c r="AQ159" s="20"/>
      <c r="AR159" s="21"/>
      <c r="AS159" s="21"/>
      <c r="AT159" s="21"/>
      <c r="AU159" s="21"/>
      <c r="AV159" s="4"/>
      <c r="AW159" s="4" t="str">
        <f>'Classi Conc'!A153</f>
        <v>n/d</v>
      </c>
      <c r="AX159" s="4"/>
      <c r="AY159" s="4"/>
      <c r="AZ159" s="4"/>
      <c r="BA159" s="4"/>
      <c r="BB159" s="4"/>
      <c r="BC159" s="28"/>
    </row>
    <row r="160" spans="43:55">
      <c r="AQ160" s="20"/>
      <c r="AR160" s="21"/>
      <c r="AS160" s="21"/>
      <c r="AT160" s="21"/>
      <c r="AU160" s="21"/>
      <c r="AV160" s="4"/>
      <c r="AW160" s="4" t="str">
        <f>'Classi Conc'!A154</f>
        <v>n/d</v>
      </c>
      <c r="AX160" s="4"/>
      <c r="AY160" s="4"/>
      <c r="AZ160" s="4"/>
      <c r="BA160" s="4"/>
      <c r="BB160" s="4"/>
      <c r="BC160" s="28"/>
    </row>
    <row r="161" spans="43:55">
      <c r="AQ161" s="20"/>
      <c r="AR161" s="21"/>
      <c r="AS161" s="21"/>
      <c r="AT161" s="21"/>
      <c r="AU161" s="21"/>
      <c r="AV161" s="4"/>
      <c r="AW161" s="4" t="str">
        <f>'Classi Conc'!A155</f>
        <v>n/d</v>
      </c>
      <c r="AX161" s="4"/>
      <c r="AY161" s="4"/>
      <c r="AZ161" s="4"/>
      <c r="BA161" s="4"/>
      <c r="BB161" s="4"/>
      <c r="BC161" s="28"/>
    </row>
    <row r="162" spans="43:55">
      <c r="AQ162" s="80"/>
      <c r="AR162" s="21"/>
      <c r="AS162" s="21"/>
      <c r="AT162" s="21"/>
      <c r="AU162" s="21"/>
      <c r="AV162" s="4"/>
      <c r="AW162" s="4" t="str">
        <f>'Classi Conc'!A156</f>
        <v>n/d</v>
      </c>
      <c r="AX162" s="4"/>
      <c r="AY162" s="4"/>
      <c r="AZ162" s="4"/>
      <c r="BA162" s="4"/>
      <c r="BB162" s="4"/>
      <c r="BC162" s="28"/>
    </row>
    <row r="163" spans="43:55">
      <c r="AQ163" s="20"/>
      <c r="AR163" s="21"/>
      <c r="AS163" s="21"/>
      <c r="AT163" s="21"/>
      <c r="AU163" s="21"/>
      <c r="AV163" s="22"/>
      <c r="AW163" s="4" t="str">
        <f>'Classi Conc'!A157</f>
        <v>n/d</v>
      </c>
      <c r="AX163" s="4"/>
      <c r="AY163" s="4"/>
      <c r="AZ163" s="4"/>
      <c r="BA163" s="4"/>
      <c r="BB163" s="4"/>
      <c r="BC163" s="28"/>
    </row>
    <row r="164" spans="43:55">
      <c r="AQ164" s="30"/>
      <c r="AR164" s="26"/>
      <c r="AS164" s="26"/>
      <c r="AT164" s="26"/>
      <c r="AU164" s="26"/>
      <c r="AV164" s="28"/>
      <c r="AW164" s="4" t="str">
        <f>'Classi Conc'!A158</f>
        <v>n/d</v>
      </c>
      <c r="AX164" s="28"/>
      <c r="AY164" s="28"/>
      <c r="AZ164" s="28"/>
      <c r="BA164" s="28"/>
      <c r="BB164" s="28"/>
      <c r="BC164" s="28"/>
    </row>
    <row r="165" spans="43:55">
      <c r="AQ165" s="20"/>
      <c r="AR165" s="21"/>
      <c r="AS165" s="21"/>
      <c r="AT165" s="21"/>
      <c r="AU165" s="21"/>
      <c r="AV165" s="4"/>
      <c r="AW165" s="4" t="str">
        <f>'Classi Conc'!A159</f>
        <v>n/d</v>
      </c>
      <c r="AX165" s="4"/>
      <c r="AY165" s="4"/>
      <c r="AZ165" s="4"/>
      <c r="BA165" s="4"/>
      <c r="BB165" s="4"/>
      <c r="BC165" s="28"/>
    </row>
    <row r="166" spans="43:55">
      <c r="AQ166" s="30"/>
      <c r="AR166" s="26"/>
      <c r="AS166" s="26"/>
      <c r="AT166" s="26"/>
      <c r="AU166" s="26"/>
      <c r="AV166" s="28"/>
      <c r="AW166" s="4" t="str">
        <f>'Classi Conc'!A160</f>
        <v>end</v>
      </c>
      <c r="AX166" s="28"/>
      <c r="AY166" s="28"/>
      <c r="AZ166" s="28"/>
      <c r="BA166" s="28"/>
      <c r="BB166" s="28"/>
      <c r="BC166" s="28"/>
    </row>
    <row r="167" spans="43:55">
      <c r="AQ167" s="20"/>
      <c r="AR167" s="21"/>
      <c r="AS167" s="21"/>
      <c r="AT167" s="21"/>
      <c r="AU167" s="21"/>
      <c r="AV167" s="4"/>
      <c r="AW167" s="4">
        <f>'Classi Conc'!A161</f>
        <v>0</v>
      </c>
      <c r="AX167" s="4"/>
      <c r="AY167" s="4"/>
      <c r="AZ167" s="4"/>
      <c r="BA167" s="4"/>
      <c r="BB167" s="4"/>
      <c r="BC167" s="28"/>
    </row>
  </sheetData>
  <sheetProtection sheet="1" objects="1" scenarios="1" selectLockedCells="1"/>
  <mergeCells count="185">
    <mergeCell ref="A124:B124"/>
    <mergeCell ref="C124:J124"/>
    <mergeCell ref="Z124:AK124"/>
    <mergeCell ref="Z125:AK125"/>
    <mergeCell ref="A126:AM129"/>
    <mergeCell ref="B120:M120"/>
    <mergeCell ref="O120:Z120"/>
    <mergeCell ref="AB120:AM120"/>
    <mergeCell ref="B122:M122"/>
    <mergeCell ref="O122:Z122"/>
    <mergeCell ref="AB122:AM122"/>
    <mergeCell ref="C113:W113"/>
    <mergeCell ref="C114:W114"/>
    <mergeCell ref="C115:W115"/>
    <mergeCell ref="C116:W116"/>
    <mergeCell ref="C117:W117"/>
    <mergeCell ref="A119:K119"/>
    <mergeCell ref="AD105:AH105"/>
    <mergeCell ref="AI105:AJ105"/>
    <mergeCell ref="AK105:AL105"/>
    <mergeCell ref="A108:AH108"/>
    <mergeCell ref="AJ108:AL108"/>
    <mergeCell ref="C112:W112"/>
    <mergeCell ref="AD98:AE98"/>
    <mergeCell ref="AF98:AG98"/>
    <mergeCell ref="AH98:AI98"/>
    <mergeCell ref="AJ98:AK98"/>
    <mergeCell ref="A100:AC102"/>
    <mergeCell ref="AD101:AE101"/>
    <mergeCell ref="AF101:AG101"/>
    <mergeCell ref="AI101:AJ101"/>
    <mergeCell ref="AK101:AL101"/>
    <mergeCell ref="AJ92:AK92"/>
    <mergeCell ref="AL92:AL99"/>
    <mergeCell ref="A94:AC96"/>
    <mergeCell ref="AH94:AK94"/>
    <mergeCell ref="AD95:AE95"/>
    <mergeCell ref="AF95:AG95"/>
    <mergeCell ref="AH95:AI95"/>
    <mergeCell ref="AJ95:AK95"/>
    <mergeCell ref="A97:AC99"/>
    <mergeCell ref="AH97:AK97"/>
    <mergeCell ref="AN88:AN89"/>
    <mergeCell ref="AD89:AE89"/>
    <mergeCell ref="AF89:AG89"/>
    <mergeCell ref="AH89:AI89"/>
    <mergeCell ref="AJ89:AK89"/>
    <mergeCell ref="A91:AC93"/>
    <mergeCell ref="AH91:AK91"/>
    <mergeCell ref="AD92:AE92"/>
    <mergeCell ref="AF92:AG92"/>
    <mergeCell ref="AH92:AI92"/>
    <mergeCell ref="A85:AC87"/>
    <mergeCell ref="AH85:AK85"/>
    <mergeCell ref="AL85:AL91"/>
    <mergeCell ref="AD86:AE86"/>
    <mergeCell ref="AF86:AG86"/>
    <mergeCell ref="AH86:AI86"/>
    <mergeCell ref="AJ86:AK86"/>
    <mergeCell ref="AH87:AJ87"/>
    <mergeCell ref="A88:AC90"/>
    <mergeCell ref="AH88:AK88"/>
    <mergeCell ref="A82:AC84"/>
    <mergeCell ref="AI82:AM82"/>
    <mergeCell ref="AD83:AE83"/>
    <mergeCell ref="AF83:AG83"/>
    <mergeCell ref="AI83:AJ83"/>
    <mergeCell ref="AK83:AL83"/>
    <mergeCell ref="A77:AC77"/>
    <mergeCell ref="A79:AC81"/>
    <mergeCell ref="AI79:AM79"/>
    <mergeCell ref="AD80:AE80"/>
    <mergeCell ref="AF80:AG80"/>
    <mergeCell ref="AI80:AJ80"/>
    <mergeCell ref="AK80:AL80"/>
    <mergeCell ref="A70:AC72"/>
    <mergeCell ref="AD71:AE71"/>
    <mergeCell ref="AF71:AG71"/>
    <mergeCell ref="AI71:AJ71"/>
    <mergeCell ref="AK71:AL71"/>
    <mergeCell ref="AD74:AH74"/>
    <mergeCell ref="AI74:AJ74"/>
    <mergeCell ref="AK74:AL74"/>
    <mergeCell ref="AD62:AH62"/>
    <mergeCell ref="AI62:AJ62"/>
    <mergeCell ref="AK62:AL62"/>
    <mergeCell ref="A65:AC65"/>
    <mergeCell ref="A67:AC69"/>
    <mergeCell ref="AD68:AE68"/>
    <mergeCell ref="AF68:AG68"/>
    <mergeCell ref="AI68:AJ68"/>
    <mergeCell ref="AK68:AL68"/>
    <mergeCell ref="A58:AC60"/>
    <mergeCell ref="AD59:AE59"/>
    <mergeCell ref="AF59:AG59"/>
    <mergeCell ref="AI59:AJ59"/>
    <mergeCell ref="AK59:AL59"/>
    <mergeCell ref="A53:P57"/>
    <mergeCell ref="Q54:AC54"/>
    <mergeCell ref="AD54:AE54"/>
    <mergeCell ref="AF54:AG54"/>
    <mergeCell ref="AI54:AJ54"/>
    <mergeCell ref="AK54:AL54"/>
    <mergeCell ref="Q56:AC56"/>
    <mergeCell ref="AD56:AE56"/>
    <mergeCell ref="AF56:AG56"/>
    <mergeCell ref="AI56:AJ56"/>
    <mergeCell ref="AK56:AL56"/>
    <mergeCell ref="AN49:AO49"/>
    <mergeCell ref="A51:AC52"/>
    <mergeCell ref="AD52:AE52"/>
    <mergeCell ref="AF52:AG52"/>
    <mergeCell ref="AI52:AJ52"/>
    <mergeCell ref="AK52:AL52"/>
    <mergeCell ref="AK46:AL46"/>
    <mergeCell ref="Q49:AC49"/>
    <mergeCell ref="AD49:AE49"/>
    <mergeCell ref="AF49:AG49"/>
    <mergeCell ref="AI49:AJ49"/>
    <mergeCell ref="AK49:AL49"/>
    <mergeCell ref="A42:AC44"/>
    <mergeCell ref="AD43:AE43"/>
    <mergeCell ref="AF43:AG43"/>
    <mergeCell ref="AI43:AJ43"/>
    <mergeCell ref="AK43:AL43"/>
    <mergeCell ref="A45:P50"/>
    <mergeCell ref="Q46:AC46"/>
    <mergeCell ref="AD46:AE46"/>
    <mergeCell ref="AF46:AG46"/>
    <mergeCell ref="AI46:AJ46"/>
    <mergeCell ref="AK37:AL37"/>
    <mergeCell ref="Q40:AC40"/>
    <mergeCell ref="AD40:AE40"/>
    <mergeCell ref="AF40:AG40"/>
    <mergeCell ref="AI40:AJ40"/>
    <mergeCell ref="AK40:AL40"/>
    <mergeCell ref="A34:P41"/>
    <mergeCell ref="Q35:AC35"/>
    <mergeCell ref="AD35:AE35"/>
    <mergeCell ref="AF35:AG35"/>
    <mergeCell ref="AI35:AJ35"/>
    <mergeCell ref="AK35:AL35"/>
    <mergeCell ref="Q37:AC37"/>
    <mergeCell ref="AD37:AE37"/>
    <mergeCell ref="AF37:AG37"/>
    <mergeCell ref="AI37:AJ37"/>
    <mergeCell ref="A31:AC31"/>
    <mergeCell ref="A32:AC33"/>
    <mergeCell ref="AD33:AE33"/>
    <mergeCell ref="AF33:AG33"/>
    <mergeCell ref="AI33:AJ33"/>
    <mergeCell ref="AK33:AL33"/>
    <mergeCell ref="A20:G20"/>
    <mergeCell ref="I20:AL20"/>
    <mergeCell ref="R23:AC23"/>
    <mergeCell ref="AE23:AN23"/>
    <mergeCell ref="A27:AM28"/>
    <mergeCell ref="AD29:AH30"/>
    <mergeCell ref="AI29:AM30"/>
    <mergeCell ref="F13:AB13"/>
    <mergeCell ref="AD13:AE13"/>
    <mergeCell ref="N14:O14"/>
    <mergeCell ref="Q14:AN14"/>
    <mergeCell ref="A18:G18"/>
    <mergeCell ref="I18:V18"/>
    <mergeCell ref="X18:AL18"/>
    <mergeCell ref="F10:AD10"/>
    <mergeCell ref="AI10:AL10"/>
    <mergeCell ref="F11:AD11"/>
    <mergeCell ref="AI11:AL11"/>
    <mergeCell ref="E12:AB12"/>
    <mergeCell ref="AD12:AE12"/>
    <mergeCell ref="AH12:AL12"/>
    <mergeCell ref="A8:B8"/>
    <mergeCell ref="D8:E8"/>
    <mergeCell ref="F8:AB8"/>
    <mergeCell ref="AL8:AM8"/>
    <mergeCell ref="BC8:BF8"/>
    <mergeCell ref="F9:AB9"/>
    <mergeCell ref="A1:AM4"/>
    <mergeCell ref="D6:H6"/>
    <mergeCell ref="K6:W6"/>
    <mergeCell ref="Y6:AK6"/>
    <mergeCell ref="K7:W7"/>
    <mergeCell ref="Y7:AK7"/>
  </mergeCells>
  <conditionalFormatting sqref="AF33:AG33">
    <cfRule type="cellIs" dxfId="6" priority="1" stopIfTrue="1" operator="lessThan">
      <formula>'Modello Ril. DOS'!$AS$32</formula>
    </cfRule>
  </conditionalFormatting>
  <conditionalFormatting sqref="AF43:AG43">
    <cfRule type="cellIs" dxfId="5" priority="2" stopIfTrue="1" operator="lessThan">
      <formula>'Modello Ril. DOS'!$AS$43</formula>
    </cfRule>
  </conditionalFormatting>
  <conditionalFormatting sqref="AF52:AG52">
    <cfRule type="cellIs" dxfId="4" priority="3" stopIfTrue="1" operator="lessThan">
      <formula>'Modello Ril. DOS'!$AS$52</formula>
    </cfRule>
  </conditionalFormatting>
  <conditionalFormatting sqref="C23">
    <cfRule type="expression" dxfId="3" priority="4" stopIfTrue="1">
      <formula>IF(ISTEXT('Modello Ril. DOS'!A3),1,0)</formula>
    </cfRule>
  </conditionalFormatting>
  <conditionalFormatting sqref="R23:AC23">
    <cfRule type="expression" dxfId="2" priority="5" stopIfTrue="1">
      <formula>IF(ISTEXT('Modello Ril. DOS'!#REF!),1,0)</formula>
    </cfRule>
  </conditionalFormatting>
  <conditionalFormatting sqref="AE23:AN23">
    <cfRule type="expression" dxfId="1" priority="6" stopIfTrue="1">
      <formula>IF(ISTEXT('Modello Ril. DOS'!#REF!),1,0)</formula>
    </cfRule>
  </conditionalFormatting>
  <conditionalFormatting sqref="AJ86 AJ89 AJ92 AJ95 AJ98 AJ108 AK33 AK35 AK37 AK40 AK43 AK46 AK49 AK52 AK54 AK56 AK59 AK62 AK68 AK71 AK74 AK80 AK83 AK101 AK105 AN91">
    <cfRule type="cellIs" dxfId="0" priority="7" stopIfTrue="1" operator="equal">
      <formula>0</formula>
    </cfRule>
  </conditionalFormatting>
  <dataValidations disablePrompts="1" xWindow="8696" yWindow="17529" count="5">
    <dataValidation type="list" allowBlank="1" showErrorMessage="1" sqref="N14:O14">
      <formula1>'Modello Ril. DOS'!$AW$8:$AW$166</formula1>
      <formula2>0</formula2>
    </dataValidation>
    <dataValidation type="list" allowBlank="1" showErrorMessage="1" sqref="I18:V18">
      <formula1>'Modello Ril. DOS'!$AV$12:$AV$85</formula1>
      <formula2>0</formula2>
    </dataValidation>
    <dataValidation type="list" allowBlank="1" showErrorMessage="1" sqref="AF83:AG83 AF98:AG98">
      <formula1>'Modello Ril. DOS'!$AX$57:$AX$59</formula1>
      <formula2>0</formula2>
    </dataValidation>
    <dataValidation type="list" allowBlank="1" showErrorMessage="1" sqref="AF101:AG101">
      <formula1>'Modello Ril. DOS'!$AX$57:$AX$61</formula1>
      <formula2>0</formula2>
    </dataValidation>
    <dataValidation type="list" allowBlank="1" showErrorMessage="1" sqref="I16 P16 W16 AC16 C23 C25 A112:A117">
      <formula1>'Modello Ril. DOS'!$AS$19:$AS$20</formula1>
      <formula2>0</formula2>
    </dataValidation>
  </dataValidations>
  <pageMargins left="0.2298611111111111" right="0.17986111111111111" top="0.75" bottom="0.61944444444444446" header="0.30972222222222223" footer="0.35972222222222222"/>
  <pageSetup paperSize="9" firstPageNumber="0" fitToHeight="2" orientation="portrait" horizontalDpi="300" verticalDpi="300"/>
  <headerFooter alignWithMargins="0">
    <oddHeader>&amp;C&amp;"Arial,Grassetto"UFFICIO XIII - Ufficio scolastico di Vicenza</oddHeader>
    <oddFooter>&amp;L&amp;3ac&amp;RPag. &amp;P di &amp;N</oddFooter>
  </headerFooter>
  <rowBreaks count="1" manualBreakCount="1">
    <brk id="76" max="16383" man="1"/>
  </rowBreaks>
</worksheet>
</file>

<file path=xl/worksheets/sheet2.xml><?xml version="1.0" encoding="utf-8"?>
<worksheet xmlns="http://schemas.openxmlformats.org/spreadsheetml/2006/main" xmlns:r="http://schemas.openxmlformats.org/officeDocument/2006/relationships">
  <sheetPr enableFormatConditionsCalculation="0">
    <tabColor indexed="19"/>
  </sheetPr>
  <dimension ref="A1:IV44"/>
  <sheetViews>
    <sheetView showGridLines="0" topLeftCell="A15" workbookViewId="0">
      <selection activeCell="G32" sqref="G32"/>
    </sheetView>
  </sheetViews>
  <sheetFormatPr defaultColWidth="9.1796875" defaultRowHeight="13"/>
  <cols>
    <col min="1" max="1" width="3.1796875" style="178" customWidth="1"/>
    <col min="2" max="14" width="9.1796875" style="178"/>
    <col min="15" max="15" width="11.1796875" style="178" customWidth="1"/>
    <col min="16" max="16384" width="9.1796875" style="178"/>
  </cols>
  <sheetData>
    <row r="1" spans="1:256">
      <c r="A1" s="179" t="s">
        <v>94</v>
      </c>
      <c r="B1" s="180"/>
      <c r="C1" s="180"/>
      <c r="D1" s="180"/>
      <c r="E1" s="180"/>
      <c r="F1" s="180"/>
      <c r="G1" s="180"/>
      <c r="H1" s="180"/>
      <c r="I1" s="180"/>
      <c r="J1" s="180"/>
      <c r="K1" s="180"/>
      <c r="L1" s="180"/>
      <c r="M1" s="180"/>
      <c r="N1" s="180"/>
      <c r="O1" s="181"/>
    </row>
    <row r="2" spans="1:256">
      <c r="A2" s="182"/>
      <c r="B2" s="183"/>
      <c r="C2" s="183"/>
      <c r="D2" s="183"/>
      <c r="E2" s="183"/>
      <c r="F2" s="183"/>
      <c r="G2" s="183"/>
      <c r="H2" s="183"/>
      <c r="I2" s="183"/>
      <c r="J2" s="183"/>
      <c r="K2" s="183"/>
      <c r="L2" s="183"/>
      <c r="M2" s="183"/>
      <c r="N2" s="183"/>
      <c r="O2" s="184"/>
    </row>
    <row r="3" spans="1:256">
      <c r="A3" s="185" t="s">
        <v>95</v>
      </c>
      <c r="B3" s="186"/>
      <c r="C3" s="186"/>
      <c r="D3" s="186"/>
      <c r="E3" s="186"/>
      <c r="F3" s="186"/>
      <c r="G3" s="186"/>
      <c r="H3" s="186"/>
      <c r="I3" s="186"/>
      <c r="J3" s="186"/>
      <c r="K3" s="186"/>
      <c r="L3" s="186"/>
      <c r="M3" s="186"/>
      <c r="N3" s="186"/>
      <c r="O3" s="187"/>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s="182"/>
      <c r="B4" s="183"/>
      <c r="C4" s="183"/>
      <c r="D4" s="183"/>
      <c r="E4" s="183"/>
      <c r="F4" s="183"/>
      <c r="G4" s="183"/>
      <c r="H4" s="183"/>
      <c r="I4" s="183"/>
      <c r="J4" s="183"/>
      <c r="K4" s="183"/>
      <c r="L4" s="183"/>
      <c r="M4" s="183"/>
      <c r="N4" s="183"/>
      <c r="O4" s="184"/>
    </row>
    <row r="5" spans="1:256">
      <c r="A5" s="182" t="s">
        <v>96</v>
      </c>
      <c r="B5" s="183" t="s">
        <v>97</v>
      </c>
      <c r="C5" s="183"/>
      <c r="D5" s="183"/>
      <c r="E5" s="183"/>
      <c r="F5" s="183"/>
      <c r="G5" s="183"/>
      <c r="H5" s="183"/>
      <c r="I5" s="183"/>
      <c r="J5" s="183"/>
      <c r="K5" s="183"/>
      <c r="L5" s="183"/>
      <c r="M5" s="183"/>
      <c r="N5" s="183"/>
      <c r="O5" s="184"/>
    </row>
    <row r="6" spans="1:256">
      <c r="A6" s="182" t="s">
        <v>98</v>
      </c>
      <c r="B6" s="183" t="s">
        <v>99</v>
      </c>
      <c r="C6" s="183"/>
      <c r="D6" s="183"/>
      <c r="E6" s="183"/>
      <c r="F6" s="183"/>
      <c r="G6" s="183"/>
      <c r="H6" s="183"/>
      <c r="I6" s="183"/>
      <c r="J6" s="183"/>
      <c r="K6" s="183"/>
      <c r="L6" s="183"/>
      <c r="M6" s="183"/>
      <c r="N6" s="183"/>
      <c r="O6" s="184"/>
    </row>
    <row r="7" spans="1:256">
      <c r="A7" s="182" t="s">
        <v>100</v>
      </c>
      <c r="B7" s="183" t="s">
        <v>101</v>
      </c>
      <c r="C7" s="183"/>
      <c r="D7" s="183"/>
      <c r="E7" s="183"/>
      <c r="F7" s="183"/>
      <c r="G7" s="183"/>
      <c r="H7" s="183"/>
      <c r="I7" s="183"/>
      <c r="J7" s="183"/>
      <c r="K7" s="183"/>
      <c r="L7" s="183"/>
      <c r="M7" s="183"/>
      <c r="N7" s="183"/>
      <c r="O7" s="184"/>
    </row>
    <row r="8" spans="1:256">
      <c r="A8" s="182" t="s">
        <v>102</v>
      </c>
      <c r="B8" s="183" t="s">
        <v>103</v>
      </c>
      <c r="C8" s="183"/>
      <c r="D8" s="183"/>
      <c r="E8" s="183"/>
      <c r="F8" s="183"/>
      <c r="G8" s="183"/>
      <c r="H8" s="183"/>
      <c r="I8" s="183"/>
      <c r="J8" s="183"/>
      <c r="K8" s="183"/>
      <c r="L8" s="183"/>
      <c r="M8" s="183"/>
      <c r="N8" s="183"/>
      <c r="O8" s="184"/>
    </row>
    <row r="9" spans="1:256">
      <c r="A9" s="182"/>
      <c r="B9" s="183"/>
      <c r="C9" s="183"/>
      <c r="D9" s="183"/>
      <c r="E9" s="183"/>
      <c r="F9" s="183"/>
      <c r="G9" s="183"/>
      <c r="H9" s="183"/>
      <c r="I9" s="183"/>
      <c r="J9" s="183"/>
      <c r="K9" s="183"/>
      <c r="L9" s="183"/>
      <c r="M9" s="183"/>
      <c r="N9" s="183"/>
      <c r="O9" s="184"/>
    </row>
    <row r="10" spans="1:256">
      <c r="A10" s="182" t="s">
        <v>104</v>
      </c>
      <c r="B10" s="183"/>
      <c r="C10" s="183"/>
      <c r="D10" s="183"/>
      <c r="E10" s="183"/>
      <c r="F10" s="183"/>
      <c r="G10" s="183"/>
      <c r="H10" s="183"/>
      <c r="I10" s="183"/>
      <c r="J10" s="183"/>
      <c r="K10" s="183"/>
      <c r="L10" s="183"/>
      <c r="M10" s="183"/>
      <c r="N10" s="183"/>
      <c r="O10" s="184"/>
    </row>
    <row r="11" spans="1:256">
      <c r="A11" s="182"/>
      <c r="B11" s="183"/>
      <c r="C11" s="183"/>
      <c r="D11" s="183"/>
      <c r="E11" s="183"/>
      <c r="F11" s="183"/>
      <c r="G11" s="183"/>
      <c r="H11" s="183"/>
      <c r="I11" s="183"/>
      <c r="J11" s="183"/>
      <c r="K11" s="183"/>
      <c r="L11" s="183"/>
      <c r="M11" s="183"/>
      <c r="N11" s="183"/>
      <c r="O11" s="184"/>
    </row>
    <row r="12" spans="1:256">
      <c r="A12" s="185" t="s">
        <v>105</v>
      </c>
      <c r="B12" s="183"/>
      <c r="C12" s="183"/>
      <c r="D12" s="183"/>
      <c r="E12" s="183"/>
      <c r="F12" s="183"/>
      <c r="G12" s="183"/>
      <c r="H12" s="183"/>
      <c r="I12" s="183"/>
      <c r="J12" s="183"/>
      <c r="K12" s="183"/>
      <c r="L12" s="183"/>
      <c r="M12" s="183"/>
      <c r="N12" s="183"/>
      <c r="O12" s="184"/>
    </row>
    <row r="13" spans="1:256">
      <c r="A13" s="185"/>
      <c r="B13" s="183"/>
      <c r="C13" s="183"/>
      <c r="D13" s="183"/>
      <c r="E13" s="183"/>
      <c r="F13" s="183"/>
      <c r="G13" s="183"/>
      <c r="H13" s="183"/>
      <c r="I13" s="183"/>
      <c r="J13" s="183"/>
      <c r="K13" s="183"/>
      <c r="L13" s="183"/>
      <c r="M13" s="183"/>
      <c r="N13" s="183"/>
      <c r="O13" s="184"/>
    </row>
    <row r="14" spans="1:256">
      <c r="A14" s="188"/>
      <c r="B14" s="189" t="s">
        <v>106</v>
      </c>
      <c r="C14" s="189"/>
      <c r="D14" s="189"/>
      <c r="E14" s="189"/>
      <c r="F14" s="189"/>
      <c r="G14" s="189"/>
      <c r="H14" s="189"/>
      <c r="I14" s="189"/>
      <c r="J14" s="189"/>
      <c r="K14" s="189"/>
      <c r="L14" s="189"/>
      <c r="M14" s="189"/>
      <c r="N14" s="189"/>
      <c r="O14" s="190"/>
    </row>
    <row r="15" spans="1:256" s="158" customFormat="1" ht="12.5">
      <c r="A15" s="185" t="s">
        <v>107</v>
      </c>
      <c r="B15" s="191" t="s">
        <v>108</v>
      </c>
      <c r="C15" s="191"/>
      <c r="D15" s="191"/>
      <c r="E15" s="191"/>
      <c r="F15" s="191"/>
      <c r="G15" s="191"/>
      <c r="H15" s="191"/>
      <c r="I15" s="191"/>
      <c r="J15" s="191"/>
      <c r="K15" s="191"/>
      <c r="L15" s="191"/>
      <c r="M15" s="191"/>
      <c r="N15" s="191"/>
      <c r="O15" s="192"/>
    </row>
    <row r="16" spans="1:256" s="158" customFormat="1" ht="12.5">
      <c r="A16" s="185" t="s">
        <v>98</v>
      </c>
      <c r="B16" s="191" t="s">
        <v>109</v>
      </c>
      <c r="C16" s="191"/>
      <c r="D16" s="191"/>
      <c r="E16" s="191"/>
      <c r="F16" s="191"/>
      <c r="G16" s="191"/>
      <c r="H16" s="191"/>
      <c r="I16" s="191"/>
      <c r="J16" s="191"/>
      <c r="K16" s="191"/>
      <c r="L16" s="191"/>
      <c r="M16" s="191"/>
      <c r="N16" s="191"/>
      <c r="O16" s="192"/>
    </row>
    <row r="17" spans="1:15" s="158" customFormat="1" ht="12.5">
      <c r="A17" s="185" t="s">
        <v>100</v>
      </c>
      <c r="B17" s="191" t="s">
        <v>110</v>
      </c>
      <c r="C17" s="191"/>
      <c r="D17" s="191"/>
      <c r="E17" s="191"/>
      <c r="F17" s="191"/>
      <c r="G17" s="191"/>
      <c r="H17" s="191"/>
      <c r="I17" s="191"/>
      <c r="J17" s="191"/>
      <c r="K17" s="191"/>
      <c r="L17" s="191"/>
      <c r="M17" s="191"/>
      <c r="N17" s="191"/>
      <c r="O17" s="192"/>
    </row>
    <row r="18" spans="1:15" s="158" customFormat="1" ht="12.5">
      <c r="A18" s="185" t="s">
        <v>102</v>
      </c>
      <c r="B18" s="191" t="s">
        <v>111</v>
      </c>
      <c r="C18" s="191"/>
      <c r="D18" s="191"/>
      <c r="E18" s="191"/>
      <c r="F18" s="191"/>
      <c r="G18" s="191"/>
      <c r="H18" s="191"/>
      <c r="I18" s="191"/>
      <c r="J18" s="191"/>
      <c r="K18" s="191"/>
      <c r="L18" s="191"/>
      <c r="M18" s="191"/>
      <c r="N18" s="191"/>
      <c r="O18" s="192"/>
    </row>
    <row r="19" spans="1:15" s="158" customFormat="1" ht="12.5">
      <c r="A19" s="185"/>
      <c r="B19" s="191" t="s">
        <v>112</v>
      </c>
      <c r="C19" s="191"/>
      <c r="D19" s="191"/>
      <c r="E19" s="191"/>
      <c r="F19" s="191"/>
      <c r="G19" s="191"/>
      <c r="H19" s="191"/>
      <c r="I19" s="191"/>
      <c r="J19" s="191"/>
      <c r="K19" s="191"/>
      <c r="L19" s="191"/>
      <c r="M19" s="191"/>
      <c r="N19" s="191"/>
      <c r="O19" s="192"/>
    </row>
    <row r="20" spans="1:15" s="158" customFormat="1" ht="12.5">
      <c r="A20" s="185" t="s">
        <v>113</v>
      </c>
      <c r="B20" s="191" t="s">
        <v>114</v>
      </c>
      <c r="C20" s="191"/>
      <c r="D20" s="191"/>
      <c r="E20" s="191"/>
      <c r="F20" s="191"/>
      <c r="G20" s="191"/>
      <c r="H20" s="191"/>
      <c r="I20" s="191"/>
      <c r="J20" s="191"/>
      <c r="K20" s="191"/>
      <c r="L20" s="191"/>
      <c r="M20" s="191"/>
      <c r="N20" s="191"/>
      <c r="O20" s="192"/>
    </row>
    <row r="21" spans="1:15" s="158" customFormat="1" ht="12.5">
      <c r="A21" s="185"/>
      <c r="B21" s="191" t="s">
        <v>115</v>
      </c>
      <c r="C21" s="191"/>
      <c r="D21" s="191"/>
      <c r="E21" s="191"/>
      <c r="F21" s="191"/>
      <c r="G21" s="191"/>
      <c r="H21" s="191"/>
      <c r="I21" s="191"/>
      <c r="J21" s="191"/>
      <c r="K21" s="191"/>
      <c r="L21" s="191"/>
      <c r="M21" s="191"/>
      <c r="N21" s="191"/>
      <c r="O21" s="192"/>
    </row>
    <row r="22" spans="1:15" s="158" customFormat="1" ht="12.5">
      <c r="A22" s="185"/>
      <c r="B22" s="191"/>
      <c r="C22" s="191"/>
      <c r="D22" s="191"/>
      <c r="E22" s="191"/>
      <c r="F22" s="191"/>
      <c r="G22" s="191"/>
      <c r="H22" s="191"/>
      <c r="I22" s="191"/>
      <c r="J22" s="191"/>
      <c r="K22" s="191"/>
      <c r="L22" s="191"/>
      <c r="M22" s="191"/>
      <c r="N22" s="191"/>
      <c r="O22" s="192"/>
    </row>
    <row r="23" spans="1:15" s="158" customFormat="1">
      <c r="A23" s="193"/>
      <c r="B23" s="189" t="s">
        <v>116</v>
      </c>
      <c r="C23" s="194"/>
      <c r="D23" s="194"/>
      <c r="E23" s="194"/>
      <c r="F23" s="194"/>
      <c r="G23" s="194"/>
      <c r="H23" s="194"/>
      <c r="I23" s="194"/>
      <c r="J23" s="194"/>
      <c r="K23" s="194"/>
      <c r="L23" s="194"/>
      <c r="M23" s="194"/>
      <c r="N23" s="194"/>
      <c r="O23" s="195"/>
    </row>
    <row r="24" spans="1:15" s="158" customFormat="1" ht="12.5">
      <c r="A24" s="185"/>
      <c r="B24" s="191"/>
      <c r="C24" s="191"/>
      <c r="D24" s="191"/>
      <c r="E24" s="191"/>
      <c r="F24" s="191"/>
      <c r="G24" s="191"/>
      <c r="H24" s="191"/>
      <c r="I24" s="191"/>
      <c r="J24" s="191"/>
      <c r="K24" s="191"/>
      <c r="L24" s="191"/>
      <c r="M24" s="191"/>
      <c r="N24" s="191"/>
      <c r="O24" s="192"/>
    </row>
    <row r="25" spans="1:15" s="158" customFormat="1" ht="12.5">
      <c r="A25" s="185"/>
      <c r="B25" s="196"/>
      <c r="C25" s="191" t="s">
        <v>117</v>
      </c>
      <c r="D25" s="191"/>
      <c r="E25" s="191"/>
      <c r="F25" s="191"/>
      <c r="G25" s="191"/>
      <c r="H25" s="191"/>
      <c r="I25" s="191"/>
      <c r="J25" s="191"/>
      <c r="K25" s="191"/>
      <c r="L25" s="191"/>
      <c r="M25" s="191"/>
      <c r="N25" s="191"/>
      <c r="O25" s="192"/>
    </row>
    <row r="26" spans="1:15" s="48" customFormat="1" ht="12.5">
      <c r="A26" s="197"/>
      <c r="B26" s="198"/>
      <c r="C26" s="198"/>
      <c r="D26" s="198"/>
      <c r="E26" s="198"/>
      <c r="F26" s="198"/>
      <c r="G26" s="198"/>
      <c r="H26" s="198"/>
      <c r="I26" s="198"/>
      <c r="J26" s="198"/>
      <c r="K26" s="198"/>
      <c r="L26" s="198"/>
      <c r="M26" s="198"/>
      <c r="N26" s="198"/>
      <c r="O26" s="199"/>
    </row>
    <row r="27" spans="1:15" s="48" customFormat="1" ht="12.5">
      <c r="A27" s="197"/>
      <c r="B27" s="200"/>
      <c r="C27" s="198" t="s">
        <v>118</v>
      </c>
      <c r="D27" s="198"/>
      <c r="E27" s="198"/>
      <c r="F27" s="198"/>
      <c r="G27" s="198"/>
      <c r="H27" s="198"/>
      <c r="I27" s="198"/>
      <c r="J27" s="198"/>
      <c r="K27" s="198"/>
      <c r="L27" s="198"/>
      <c r="M27" s="198"/>
      <c r="N27" s="198"/>
      <c r="O27" s="199"/>
    </row>
    <row r="28" spans="1:15" s="48" customFormat="1" ht="12.5">
      <c r="A28" s="197"/>
      <c r="B28" s="198"/>
      <c r="C28" s="198"/>
      <c r="D28" s="198"/>
      <c r="E28" s="198"/>
      <c r="F28" s="198"/>
      <c r="G28" s="198"/>
      <c r="H28" s="198"/>
      <c r="I28" s="198"/>
      <c r="J28" s="198"/>
      <c r="K28" s="198"/>
      <c r="L28" s="198"/>
      <c r="M28" s="198"/>
      <c r="N28" s="198"/>
      <c r="O28" s="199"/>
    </row>
    <row r="29" spans="1:15" s="158" customFormat="1" ht="12.5">
      <c r="A29" s="185"/>
      <c r="B29" s="201"/>
      <c r="C29" s="191" t="s">
        <v>119</v>
      </c>
      <c r="D29" s="191"/>
      <c r="E29" s="191"/>
      <c r="F29" s="191"/>
      <c r="G29" s="191"/>
      <c r="H29" s="191"/>
      <c r="I29" s="191"/>
      <c r="J29" s="191"/>
      <c r="K29" s="191"/>
      <c r="L29" s="191"/>
      <c r="M29" s="191"/>
      <c r="N29" s="191"/>
      <c r="O29" s="192"/>
    </row>
    <row r="30" spans="1:15" s="48" customFormat="1" ht="12.5">
      <c r="A30" s="197"/>
      <c r="B30" s="198"/>
      <c r="C30" s="198"/>
      <c r="D30" s="198"/>
      <c r="E30" s="198"/>
      <c r="F30" s="198"/>
      <c r="G30" s="198"/>
      <c r="H30" s="198"/>
      <c r="I30" s="198"/>
      <c r="J30" s="198"/>
      <c r="K30" s="198"/>
      <c r="L30" s="198"/>
      <c r="M30" s="198"/>
      <c r="N30" s="198"/>
      <c r="O30" s="199"/>
    </row>
    <row r="31" spans="1:15" s="158" customFormat="1" ht="12.5">
      <c r="A31" s="185"/>
      <c r="B31" s="202"/>
      <c r="C31" s="191" t="s">
        <v>120</v>
      </c>
      <c r="D31" s="191"/>
      <c r="E31" s="191"/>
      <c r="F31" s="191"/>
      <c r="G31" s="191"/>
      <c r="H31" s="191"/>
      <c r="I31" s="191"/>
      <c r="J31" s="191"/>
      <c r="K31" s="191"/>
      <c r="L31" s="191"/>
      <c r="M31" s="191"/>
      <c r="N31" s="191"/>
      <c r="O31" s="192"/>
    </row>
    <row r="32" spans="1:15" s="158" customFormat="1" ht="12.5">
      <c r="A32" s="185"/>
      <c r="B32" s="191"/>
      <c r="C32" s="191" t="s">
        <v>121</v>
      </c>
      <c r="D32" s="191"/>
      <c r="E32" s="191"/>
      <c r="F32" s="191"/>
      <c r="G32" s="191"/>
      <c r="H32" s="191"/>
      <c r="I32" s="191"/>
      <c r="J32" s="191"/>
      <c r="K32" s="191"/>
      <c r="L32" s="191"/>
      <c r="M32" s="191"/>
      <c r="N32" s="191"/>
      <c r="O32" s="192"/>
    </row>
    <row r="33" spans="1:15" s="158" customFormat="1" ht="12.5">
      <c r="A33" s="185"/>
      <c r="B33" s="191"/>
      <c r="C33" s="191"/>
      <c r="D33" s="191"/>
      <c r="E33" s="191"/>
      <c r="F33" s="191"/>
      <c r="G33" s="191"/>
      <c r="H33" s="191"/>
      <c r="I33" s="191"/>
      <c r="J33" s="191"/>
      <c r="K33" s="191"/>
      <c r="L33" s="191"/>
      <c r="M33" s="191"/>
      <c r="N33" s="191"/>
      <c r="O33" s="192"/>
    </row>
    <row r="34" spans="1:15">
      <c r="A34" s="188"/>
      <c r="B34" s="189" t="s">
        <v>122</v>
      </c>
      <c r="C34" s="189"/>
      <c r="D34" s="189"/>
      <c r="E34" s="189"/>
      <c r="F34" s="189"/>
      <c r="G34" s="189"/>
      <c r="H34" s="189"/>
      <c r="I34" s="189"/>
      <c r="J34" s="189"/>
      <c r="K34" s="189"/>
      <c r="L34" s="189"/>
      <c r="M34" s="189"/>
      <c r="N34" s="189"/>
      <c r="O34" s="190"/>
    </row>
    <row r="35" spans="1:15">
      <c r="A35" s="182"/>
      <c r="B35" s="183" t="s">
        <v>123</v>
      </c>
      <c r="C35" s="183"/>
      <c r="D35" s="183"/>
      <c r="E35" s="183"/>
      <c r="F35" s="183"/>
      <c r="G35" s="183"/>
      <c r="H35" s="183"/>
      <c r="I35" s="183"/>
      <c r="J35" s="183"/>
      <c r="K35" s="183"/>
      <c r="L35" s="183"/>
      <c r="M35" s="183"/>
      <c r="N35" s="183"/>
      <c r="O35" s="184"/>
    </row>
    <row r="36" spans="1:15" s="48" customFormat="1" ht="12.5">
      <c r="A36" s="197"/>
      <c r="B36" s="198" t="s">
        <v>124</v>
      </c>
      <c r="C36" s="198"/>
      <c r="D36" s="198"/>
      <c r="E36" s="198"/>
      <c r="F36" s="198"/>
      <c r="G36" s="198"/>
      <c r="H36" s="198"/>
      <c r="I36" s="198"/>
      <c r="J36" s="198"/>
      <c r="K36" s="198"/>
      <c r="L36" s="198"/>
      <c r="M36" s="198"/>
      <c r="N36" s="198"/>
      <c r="O36" s="199"/>
    </row>
    <row r="37" spans="1:15">
      <c r="A37" s="182"/>
      <c r="B37" s="191" t="s">
        <v>125</v>
      </c>
      <c r="C37" s="183"/>
      <c r="D37" s="183"/>
      <c r="E37" s="183"/>
      <c r="F37" s="183"/>
      <c r="G37" s="183"/>
      <c r="H37" s="183"/>
      <c r="I37" s="183"/>
      <c r="J37" s="183"/>
      <c r="K37" s="183"/>
      <c r="L37" s="183"/>
      <c r="M37" s="183"/>
      <c r="N37" s="183"/>
      <c r="O37" s="184"/>
    </row>
    <row r="38" spans="1:15">
      <c r="A38" s="182"/>
      <c r="B38" s="191"/>
      <c r="C38" s="183"/>
      <c r="D38" s="183"/>
      <c r="E38" s="183"/>
      <c r="F38" s="183"/>
      <c r="G38" s="183"/>
      <c r="H38" s="183"/>
      <c r="I38" s="183"/>
      <c r="J38" s="183"/>
      <c r="K38" s="183"/>
      <c r="L38" s="183"/>
      <c r="M38" s="183"/>
      <c r="N38" s="183"/>
      <c r="O38" s="184"/>
    </row>
    <row r="39" spans="1:15">
      <c r="A39" s="182"/>
      <c r="B39" s="183" t="s">
        <v>126</v>
      </c>
      <c r="C39" s="183"/>
      <c r="D39" s="183"/>
      <c r="E39" s="183"/>
      <c r="F39" s="183"/>
      <c r="G39" s="183"/>
      <c r="H39" s="183"/>
      <c r="I39" s="183"/>
      <c r="J39" s="183"/>
      <c r="K39" s="183"/>
      <c r="L39" s="183"/>
      <c r="M39" s="183"/>
      <c r="N39" s="183"/>
      <c r="O39" s="184"/>
    </row>
    <row r="40" spans="1:15">
      <c r="A40" s="182"/>
      <c r="B40" s="191" t="s">
        <v>127</v>
      </c>
      <c r="C40" s="183"/>
      <c r="D40" s="183"/>
      <c r="E40" s="183"/>
      <c r="F40" s="183"/>
      <c r="G40" s="183"/>
      <c r="H40" s="183"/>
      <c r="I40" s="183"/>
      <c r="J40" s="183"/>
      <c r="K40" s="183"/>
      <c r="L40" s="183"/>
      <c r="M40" s="183"/>
      <c r="N40" s="183"/>
      <c r="O40" s="184"/>
    </row>
    <row r="41" spans="1:15">
      <c r="A41" s="182"/>
      <c r="B41" s="191" t="s">
        <v>128</v>
      </c>
      <c r="C41" s="183"/>
      <c r="D41" s="183"/>
      <c r="E41" s="183"/>
      <c r="F41" s="183"/>
      <c r="G41" s="183"/>
      <c r="H41" s="183"/>
      <c r="I41" s="183"/>
      <c r="J41" s="183"/>
      <c r="K41" s="183"/>
      <c r="L41" s="183"/>
      <c r="M41" s="183"/>
      <c r="N41" s="183"/>
      <c r="O41" s="184"/>
    </row>
    <row r="42" spans="1:15">
      <c r="A42" s="182"/>
      <c r="B42" s="191" t="s">
        <v>129</v>
      </c>
      <c r="C42" s="183"/>
      <c r="D42" s="183"/>
      <c r="E42" s="183"/>
      <c r="F42" s="183"/>
      <c r="G42" s="183"/>
      <c r="H42" s="183"/>
      <c r="I42" s="183"/>
      <c r="J42" s="183"/>
      <c r="K42" s="183"/>
      <c r="L42" s="183"/>
      <c r="M42" s="183"/>
      <c r="N42" s="183"/>
      <c r="O42" s="184"/>
    </row>
    <row r="43" spans="1:15">
      <c r="A43" s="182"/>
      <c r="B43" s="203" t="s">
        <v>130</v>
      </c>
      <c r="C43" s="203"/>
      <c r="D43" s="203"/>
      <c r="E43" s="203"/>
      <c r="F43" s="203"/>
      <c r="G43" s="203"/>
      <c r="H43" s="203"/>
      <c r="I43" s="203"/>
      <c r="J43" s="203"/>
      <c r="K43" s="203"/>
      <c r="L43" s="203"/>
      <c r="M43" s="203"/>
      <c r="N43" s="203"/>
      <c r="O43" s="204"/>
    </row>
    <row r="44" spans="1:15">
      <c r="A44" s="205"/>
      <c r="B44" s="206" t="s">
        <v>131</v>
      </c>
      <c r="C44" s="206"/>
      <c r="D44" s="206"/>
      <c r="E44" s="206"/>
      <c r="F44" s="206"/>
      <c r="G44" s="206"/>
      <c r="H44" s="206"/>
      <c r="I44" s="206"/>
      <c r="J44" s="206"/>
      <c r="K44" s="206"/>
      <c r="L44" s="206"/>
      <c r="M44" s="206"/>
      <c r="N44" s="206"/>
      <c r="O44" s="207"/>
    </row>
  </sheetData>
  <sheetProtection sheet="1" objects="1" scenarios="1"/>
  <pageMargins left="0.24027777777777778" right="0.24027777777777778" top="0.32013888888888886" bottom="0.27986111111111112" header="0.51180555555555551" footer="0.51180555555555551"/>
  <pageSetup paperSize="9"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46"/>
  </sheetPr>
  <dimension ref="A1:I152"/>
  <sheetViews>
    <sheetView showGridLines="0" zoomScale="145" zoomScaleNormal="145" workbookViewId="0">
      <selection activeCell="B1" sqref="B1"/>
    </sheetView>
  </sheetViews>
  <sheetFormatPr defaultColWidth="8.81640625" defaultRowHeight="12.5"/>
  <cols>
    <col min="1" max="1" width="25" customWidth="1"/>
    <col min="2" max="2" width="25.6328125" customWidth="1"/>
    <col min="3" max="3" width="11.6328125" customWidth="1"/>
    <col min="4" max="5" width="0" hidden="1" customWidth="1"/>
    <col min="6" max="6" width="33.1796875" style="208" customWidth="1"/>
    <col min="8" max="9" width="0" hidden="1" customWidth="1"/>
  </cols>
  <sheetData>
    <row r="1" spans="1:9" ht="33.75" customHeight="1">
      <c r="A1" s="209" t="s">
        <v>132</v>
      </c>
      <c r="B1" s="210" t="s">
        <v>133</v>
      </c>
      <c r="C1" s="211" t="s">
        <v>134</v>
      </c>
      <c r="D1" s="212"/>
      <c r="E1" s="212"/>
      <c r="F1" s="212" t="s">
        <v>135</v>
      </c>
    </row>
    <row r="2" spans="1:9" ht="62.5">
      <c r="A2" s="213" t="s">
        <v>136</v>
      </c>
      <c r="B2" s="214" t="s">
        <v>137</v>
      </c>
      <c r="C2" s="215" t="s">
        <v>138</v>
      </c>
      <c r="D2" s="216" t="s">
        <v>67</v>
      </c>
      <c r="E2" s="216" t="s">
        <v>139</v>
      </c>
      <c r="F2" s="214" t="s">
        <v>140</v>
      </c>
      <c r="H2" s="217" t="s">
        <v>141</v>
      </c>
      <c r="I2" s="217" t="s">
        <v>142</v>
      </c>
    </row>
    <row r="3" spans="1:9" ht="137.5">
      <c r="A3" s="213" t="s">
        <v>143</v>
      </c>
      <c r="B3" s="214" t="s">
        <v>144</v>
      </c>
      <c r="C3" s="215" t="s">
        <v>145</v>
      </c>
      <c r="D3" s="216" t="s">
        <v>146</v>
      </c>
      <c r="E3" s="216" t="s">
        <v>147</v>
      </c>
      <c r="F3" s="214" t="s">
        <v>148</v>
      </c>
      <c r="H3" s="217" t="s">
        <v>149</v>
      </c>
      <c r="I3" s="217" t="s">
        <v>150</v>
      </c>
    </row>
    <row r="4" spans="1:9" ht="62.5">
      <c r="A4" s="213" t="s">
        <v>151</v>
      </c>
      <c r="B4" s="214" t="s">
        <v>144</v>
      </c>
      <c r="C4" s="215" t="s">
        <v>152</v>
      </c>
      <c r="D4" s="216"/>
      <c r="E4" s="216"/>
      <c r="F4" s="214" t="s">
        <v>148</v>
      </c>
      <c r="H4" s="217" t="s">
        <v>153</v>
      </c>
      <c r="I4" s="217" t="s">
        <v>154</v>
      </c>
    </row>
    <row r="5" spans="1:9" ht="75">
      <c r="A5" s="213" t="s">
        <v>155</v>
      </c>
      <c r="B5" s="214" t="s">
        <v>156</v>
      </c>
      <c r="C5" s="215" t="s">
        <v>157</v>
      </c>
      <c r="D5" s="216"/>
      <c r="E5" s="216"/>
      <c r="F5" s="214" t="s">
        <v>158</v>
      </c>
      <c r="H5" s="217" t="s">
        <v>159</v>
      </c>
      <c r="I5" s="217" t="s">
        <v>160</v>
      </c>
    </row>
    <row r="6" spans="1:9" ht="25">
      <c r="A6" s="213" t="s">
        <v>161</v>
      </c>
      <c r="B6" s="214" t="s">
        <v>144</v>
      </c>
      <c r="C6" s="215" t="s">
        <v>162</v>
      </c>
      <c r="D6" s="218"/>
      <c r="E6" s="218"/>
      <c r="F6" s="214" t="s">
        <v>163</v>
      </c>
      <c r="H6" s="217" t="s">
        <v>164</v>
      </c>
      <c r="I6" s="217" t="s">
        <v>165</v>
      </c>
    </row>
    <row r="7" spans="1:9" ht="37.5">
      <c r="A7" s="213" t="s">
        <v>166</v>
      </c>
      <c r="B7" s="214" t="s">
        <v>144</v>
      </c>
      <c r="C7" s="215" t="s">
        <v>167</v>
      </c>
      <c r="D7" s="216"/>
      <c r="E7" s="216"/>
      <c r="F7" s="214" t="s">
        <v>163</v>
      </c>
      <c r="H7" s="217" t="s">
        <v>168</v>
      </c>
      <c r="I7" s="217" t="s">
        <v>169</v>
      </c>
    </row>
    <row r="8" spans="1:9" ht="87.5">
      <c r="A8" s="213" t="s">
        <v>170</v>
      </c>
      <c r="B8" s="214" t="s">
        <v>144</v>
      </c>
      <c r="C8" s="215" t="s">
        <v>171</v>
      </c>
      <c r="D8" s="218"/>
      <c r="E8" s="218"/>
      <c r="F8" s="214" t="s">
        <v>163</v>
      </c>
      <c r="H8" s="217" t="s">
        <v>172</v>
      </c>
      <c r="I8" s="217" t="s">
        <v>173</v>
      </c>
    </row>
    <row r="9" spans="1:9" ht="62.5">
      <c r="A9" s="213" t="s">
        <v>174</v>
      </c>
      <c r="B9" s="214" t="s">
        <v>175</v>
      </c>
      <c r="C9" s="215" t="s">
        <v>176</v>
      </c>
      <c r="D9" s="218"/>
      <c r="E9" s="218"/>
      <c r="F9" s="214" t="s">
        <v>177</v>
      </c>
      <c r="H9" s="217" t="s">
        <v>178</v>
      </c>
      <c r="I9" s="217" t="s">
        <v>179</v>
      </c>
    </row>
    <row r="10" spans="1:9" ht="75">
      <c r="A10" s="213" t="s">
        <v>180</v>
      </c>
      <c r="B10" s="214" t="s">
        <v>181</v>
      </c>
      <c r="C10" s="215" t="s">
        <v>182</v>
      </c>
      <c r="D10" s="218"/>
      <c r="E10" s="218"/>
      <c r="F10" s="214" t="s">
        <v>183</v>
      </c>
      <c r="H10" s="217" t="s">
        <v>184</v>
      </c>
      <c r="I10" s="217" t="s">
        <v>185</v>
      </c>
    </row>
    <row r="11" spans="1:9" ht="62.5">
      <c r="A11" s="213" t="s">
        <v>186</v>
      </c>
      <c r="B11" s="214" t="s">
        <v>181</v>
      </c>
      <c r="C11" s="215" t="s">
        <v>187</v>
      </c>
      <c r="D11" s="216"/>
      <c r="E11" s="216"/>
      <c r="F11" s="214" t="s">
        <v>183</v>
      </c>
      <c r="H11" s="217" t="s">
        <v>188</v>
      </c>
      <c r="I11" s="217" t="s">
        <v>189</v>
      </c>
    </row>
    <row r="12" spans="1:9" ht="37.5">
      <c r="A12" s="213" t="s">
        <v>190</v>
      </c>
      <c r="B12" s="214" t="s">
        <v>181</v>
      </c>
      <c r="C12" s="215" t="s">
        <v>191</v>
      </c>
      <c r="D12" s="218"/>
      <c r="E12" s="218"/>
      <c r="F12" s="214" t="s">
        <v>183</v>
      </c>
      <c r="H12" s="217" t="s">
        <v>192</v>
      </c>
      <c r="I12" s="217" t="s">
        <v>193</v>
      </c>
    </row>
    <row r="13" spans="1:9" ht="37.5">
      <c r="A13" s="213" t="s">
        <v>194</v>
      </c>
      <c r="B13" s="214" t="s">
        <v>175</v>
      </c>
      <c r="C13" s="215" t="s">
        <v>195</v>
      </c>
      <c r="D13" s="218"/>
      <c r="E13" s="218"/>
      <c r="F13" s="214" t="s">
        <v>196</v>
      </c>
      <c r="H13" s="217" t="s">
        <v>197</v>
      </c>
      <c r="I13" s="217" t="s">
        <v>198</v>
      </c>
    </row>
    <row r="14" spans="1:9" ht="75">
      <c r="A14" s="213" t="s">
        <v>199</v>
      </c>
      <c r="B14" s="214" t="s">
        <v>175</v>
      </c>
      <c r="C14" s="215" t="s">
        <v>200</v>
      </c>
      <c r="D14" s="216"/>
      <c r="E14" s="216"/>
      <c r="F14" s="214" t="s">
        <v>201</v>
      </c>
      <c r="H14" s="217" t="s">
        <v>202</v>
      </c>
      <c r="I14" s="217" t="s">
        <v>203</v>
      </c>
    </row>
    <row r="15" spans="1:9" ht="125">
      <c r="A15" s="213" t="s">
        <v>204</v>
      </c>
      <c r="B15" s="214" t="s">
        <v>156</v>
      </c>
      <c r="C15" s="215" t="s">
        <v>205</v>
      </c>
      <c r="D15" s="216"/>
      <c r="E15" s="216"/>
      <c r="F15" s="214" t="s">
        <v>206</v>
      </c>
      <c r="H15" s="217" t="s">
        <v>207</v>
      </c>
      <c r="I15" s="217" t="s">
        <v>208</v>
      </c>
    </row>
    <row r="16" spans="1:9" ht="50">
      <c r="A16" s="213" t="s">
        <v>209</v>
      </c>
      <c r="B16" s="214" t="s">
        <v>144</v>
      </c>
      <c r="C16" s="215" t="s">
        <v>210</v>
      </c>
      <c r="D16" s="218"/>
      <c r="E16" s="218"/>
      <c r="F16" s="214" t="s">
        <v>211</v>
      </c>
      <c r="H16" s="217" t="s">
        <v>212</v>
      </c>
      <c r="I16" s="217" t="s">
        <v>213</v>
      </c>
    </row>
    <row r="17" spans="1:9" ht="100">
      <c r="A17" s="213" t="s">
        <v>214</v>
      </c>
      <c r="B17" s="214" t="s">
        <v>144</v>
      </c>
      <c r="C17" s="215" t="s">
        <v>215</v>
      </c>
      <c r="D17" s="216"/>
      <c r="E17" s="216"/>
      <c r="F17" s="214" t="s">
        <v>211</v>
      </c>
      <c r="H17" s="217" t="s">
        <v>216</v>
      </c>
      <c r="I17" s="217" t="s">
        <v>217</v>
      </c>
    </row>
    <row r="18" spans="1:9" ht="62.5">
      <c r="A18" s="213" t="s">
        <v>218</v>
      </c>
      <c r="B18" s="214" t="s">
        <v>144</v>
      </c>
      <c r="C18" s="215" t="s">
        <v>219</v>
      </c>
      <c r="D18" s="216"/>
      <c r="E18" s="216"/>
      <c r="F18" s="214" t="s">
        <v>211</v>
      </c>
      <c r="H18" s="217" t="s">
        <v>220</v>
      </c>
      <c r="I18" s="217" t="s">
        <v>221</v>
      </c>
    </row>
    <row r="19" spans="1:9" ht="100">
      <c r="A19" s="213" t="s">
        <v>222</v>
      </c>
      <c r="B19" s="214" t="s">
        <v>223</v>
      </c>
      <c r="C19" s="215" t="s">
        <v>224</v>
      </c>
      <c r="D19" s="218"/>
      <c r="E19" s="218"/>
      <c r="F19" s="214" t="s">
        <v>225</v>
      </c>
      <c r="H19" s="217" t="s">
        <v>226</v>
      </c>
      <c r="I19" s="217" t="s">
        <v>227</v>
      </c>
    </row>
    <row r="20" spans="1:9" ht="62.5">
      <c r="A20" s="213" t="s">
        <v>228</v>
      </c>
      <c r="B20" s="214" t="s">
        <v>223</v>
      </c>
      <c r="C20" s="215" t="s">
        <v>229</v>
      </c>
      <c r="D20" s="216"/>
      <c r="E20" s="216"/>
      <c r="F20" s="214" t="s">
        <v>225</v>
      </c>
      <c r="H20" s="217" t="s">
        <v>230</v>
      </c>
      <c r="I20" s="217" t="s">
        <v>231</v>
      </c>
    </row>
    <row r="21" spans="1:9" ht="62.5">
      <c r="A21" s="213" t="s">
        <v>232</v>
      </c>
      <c r="B21" s="214" t="s">
        <v>223</v>
      </c>
      <c r="C21" s="215" t="s">
        <v>233</v>
      </c>
      <c r="D21" s="216"/>
      <c r="E21" s="216"/>
      <c r="F21" s="214" t="s">
        <v>225</v>
      </c>
      <c r="H21" s="217" t="s">
        <v>234</v>
      </c>
      <c r="I21" s="217" t="s">
        <v>235</v>
      </c>
    </row>
    <row r="22" spans="1:9" ht="37.5">
      <c r="A22" s="213" t="s">
        <v>236</v>
      </c>
      <c r="B22" s="214" t="s">
        <v>237</v>
      </c>
      <c r="C22" s="215" t="s">
        <v>238</v>
      </c>
      <c r="D22" s="218"/>
      <c r="E22" s="218"/>
      <c r="F22" s="214" t="s">
        <v>239</v>
      </c>
      <c r="H22" s="217" t="s">
        <v>240</v>
      </c>
      <c r="I22" s="217" t="s">
        <v>241</v>
      </c>
    </row>
    <row r="23" spans="1:9" ht="37.5">
      <c r="A23" s="213" t="s">
        <v>242</v>
      </c>
      <c r="B23" s="214" t="s">
        <v>243</v>
      </c>
      <c r="C23" s="215" t="s">
        <v>244</v>
      </c>
      <c r="D23" s="218"/>
      <c r="E23" s="218"/>
      <c r="F23" s="214" t="s">
        <v>245</v>
      </c>
      <c r="H23" s="217" t="s">
        <v>246</v>
      </c>
      <c r="I23" s="217" t="s">
        <v>247</v>
      </c>
    </row>
    <row r="24" spans="1:9" ht="75">
      <c r="A24" s="213" t="s">
        <v>248</v>
      </c>
      <c r="B24" s="214" t="s">
        <v>156</v>
      </c>
      <c r="C24" s="215" t="s">
        <v>249</v>
      </c>
      <c r="D24" s="216"/>
      <c r="E24" s="216"/>
      <c r="F24" s="214" t="s">
        <v>250</v>
      </c>
      <c r="H24" s="217" t="s">
        <v>251</v>
      </c>
      <c r="I24" s="217" t="s">
        <v>252</v>
      </c>
    </row>
    <row r="25" spans="1:9" ht="62.5">
      <c r="A25" s="213" t="s">
        <v>253</v>
      </c>
      <c r="B25" s="214" t="s">
        <v>156</v>
      </c>
      <c r="C25" s="215" t="s">
        <v>254</v>
      </c>
      <c r="D25" s="216"/>
      <c r="E25" s="216"/>
      <c r="F25" s="214" t="s">
        <v>250</v>
      </c>
      <c r="H25" s="217" t="s">
        <v>255</v>
      </c>
      <c r="I25" s="217" t="s">
        <v>256</v>
      </c>
    </row>
    <row r="26" spans="1:9" ht="50">
      <c r="A26" s="213" t="s">
        <v>257</v>
      </c>
      <c r="B26" s="214" t="s">
        <v>156</v>
      </c>
      <c r="C26" s="215" t="s">
        <v>258</v>
      </c>
      <c r="D26" s="218"/>
      <c r="E26" s="218"/>
      <c r="F26" s="214" t="s">
        <v>259</v>
      </c>
      <c r="H26" s="217" t="s">
        <v>260</v>
      </c>
      <c r="I26" s="217" t="s">
        <v>261</v>
      </c>
    </row>
    <row r="27" spans="1:9" ht="37.5">
      <c r="A27" s="213" t="s">
        <v>262</v>
      </c>
      <c r="B27" s="214" t="s">
        <v>144</v>
      </c>
      <c r="C27" s="215" t="s">
        <v>263</v>
      </c>
      <c r="D27" s="219"/>
      <c r="E27" s="219"/>
      <c r="F27" s="214" t="s">
        <v>264</v>
      </c>
      <c r="H27" s="217" t="s">
        <v>265</v>
      </c>
      <c r="I27" s="217" t="s">
        <v>266</v>
      </c>
    </row>
    <row r="28" spans="1:9" ht="75">
      <c r="A28" s="213" t="s">
        <v>267</v>
      </c>
      <c r="B28" s="214" t="s">
        <v>144</v>
      </c>
      <c r="C28" s="215" t="s">
        <v>268</v>
      </c>
      <c r="D28" s="216"/>
      <c r="E28" s="216"/>
      <c r="F28" s="214" t="s">
        <v>269</v>
      </c>
      <c r="H28" s="217" t="s">
        <v>270</v>
      </c>
      <c r="I28" s="217" t="s">
        <v>271</v>
      </c>
    </row>
    <row r="29" spans="1:9" ht="100">
      <c r="A29" s="213" t="s">
        <v>272</v>
      </c>
      <c r="B29" s="214" t="s">
        <v>144</v>
      </c>
      <c r="C29" s="220" t="s">
        <v>273</v>
      </c>
      <c r="D29" s="218"/>
      <c r="E29" s="218"/>
      <c r="F29" s="214" t="s">
        <v>269</v>
      </c>
      <c r="H29" s="217" t="s">
        <v>274</v>
      </c>
      <c r="I29" s="217" t="s">
        <v>275</v>
      </c>
    </row>
    <row r="30" spans="1:9" ht="87.5">
      <c r="A30" s="213" t="s">
        <v>276</v>
      </c>
      <c r="B30" s="214" t="s">
        <v>223</v>
      </c>
      <c r="C30" s="215" t="s">
        <v>277</v>
      </c>
      <c r="D30" s="218"/>
      <c r="E30" s="218"/>
      <c r="F30" s="214" t="s">
        <v>278</v>
      </c>
      <c r="H30" s="217" t="s">
        <v>279</v>
      </c>
      <c r="I30" s="217" t="s">
        <v>280</v>
      </c>
    </row>
    <row r="31" spans="1:9" ht="25">
      <c r="A31" s="213" t="s">
        <v>281</v>
      </c>
      <c r="B31" s="214" t="s">
        <v>243</v>
      </c>
      <c r="C31" s="215" t="s">
        <v>282</v>
      </c>
      <c r="D31" s="218"/>
      <c r="E31" s="218"/>
      <c r="F31" s="214" t="s">
        <v>283</v>
      </c>
      <c r="H31" s="217" t="s">
        <v>284</v>
      </c>
      <c r="I31" s="217" t="s">
        <v>285</v>
      </c>
    </row>
    <row r="32" spans="1:9" ht="62.5">
      <c r="A32" s="213" t="s">
        <v>286</v>
      </c>
      <c r="B32" s="214" t="s">
        <v>175</v>
      </c>
      <c r="C32" s="215" t="s">
        <v>287</v>
      </c>
      <c r="D32" s="216"/>
      <c r="E32" s="216"/>
      <c r="F32" s="214" t="s">
        <v>283</v>
      </c>
      <c r="H32" s="217" t="s">
        <v>288</v>
      </c>
      <c r="I32" s="217" t="s">
        <v>289</v>
      </c>
    </row>
    <row r="33" spans="1:9" ht="75">
      <c r="A33" s="213" t="s">
        <v>290</v>
      </c>
      <c r="B33" s="214" t="s">
        <v>144</v>
      </c>
      <c r="C33" s="215" t="s">
        <v>291</v>
      </c>
      <c r="D33" s="218"/>
      <c r="E33" s="218"/>
      <c r="F33" s="214" t="s">
        <v>292</v>
      </c>
      <c r="H33" s="217" t="s">
        <v>293</v>
      </c>
      <c r="I33" s="217" t="s">
        <v>294</v>
      </c>
    </row>
    <row r="34" spans="1:9" ht="37.5">
      <c r="A34" s="213" t="s">
        <v>295</v>
      </c>
      <c r="B34" s="214" t="s">
        <v>144</v>
      </c>
      <c r="C34" s="215" t="s">
        <v>296</v>
      </c>
      <c r="D34" s="216"/>
      <c r="E34" s="216"/>
      <c r="F34" s="214" t="s">
        <v>297</v>
      </c>
      <c r="H34" s="217" t="s">
        <v>298</v>
      </c>
      <c r="I34" s="217" t="s">
        <v>299</v>
      </c>
    </row>
    <row r="35" spans="1:9" ht="15.5">
      <c r="A35" s="213" t="s">
        <v>300</v>
      </c>
      <c r="B35" s="214" t="s">
        <v>301</v>
      </c>
      <c r="C35" s="215" t="s">
        <v>302</v>
      </c>
      <c r="D35" s="218"/>
      <c r="E35" s="218"/>
      <c r="F35" s="214" t="s">
        <v>303</v>
      </c>
      <c r="H35" s="217" t="s">
        <v>304</v>
      </c>
      <c r="I35" s="217" t="s">
        <v>305</v>
      </c>
    </row>
    <row r="36" spans="1:9" ht="25">
      <c r="A36" s="213" t="s">
        <v>306</v>
      </c>
      <c r="B36" s="214" t="s">
        <v>307</v>
      </c>
      <c r="C36" s="215" t="s">
        <v>308</v>
      </c>
      <c r="D36" s="216"/>
      <c r="E36" s="216"/>
      <c r="F36" s="214" t="s">
        <v>309</v>
      </c>
      <c r="H36" s="217" t="s">
        <v>310</v>
      </c>
      <c r="I36" s="217" t="s">
        <v>311</v>
      </c>
    </row>
    <row r="37" spans="1:9" ht="112.5">
      <c r="A37" s="213" t="s">
        <v>312</v>
      </c>
      <c r="B37" s="214" t="s">
        <v>307</v>
      </c>
      <c r="C37" s="215" t="s">
        <v>313</v>
      </c>
      <c r="D37" s="218"/>
      <c r="E37" s="218"/>
      <c r="F37" s="214" t="s">
        <v>309</v>
      </c>
      <c r="H37" s="217" t="s">
        <v>314</v>
      </c>
      <c r="I37" s="217" t="s">
        <v>315</v>
      </c>
    </row>
    <row r="38" spans="1:9" ht="87.5">
      <c r="A38" s="213" t="s">
        <v>316</v>
      </c>
      <c r="B38" s="214" t="s">
        <v>243</v>
      </c>
      <c r="C38" s="215" t="s">
        <v>317</v>
      </c>
      <c r="D38" s="216"/>
      <c r="E38" s="216"/>
      <c r="F38" s="214" t="s">
        <v>318</v>
      </c>
      <c r="H38" s="217" t="s">
        <v>319</v>
      </c>
      <c r="I38" s="217" t="s">
        <v>320</v>
      </c>
    </row>
    <row r="39" spans="1:9" ht="25">
      <c r="A39" s="213" t="s">
        <v>321</v>
      </c>
      <c r="B39" s="214" t="s">
        <v>243</v>
      </c>
      <c r="C39" s="215" t="s">
        <v>322</v>
      </c>
      <c r="D39" s="216"/>
      <c r="E39" s="216"/>
      <c r="F39" s="214" t="s">
        <v>318</v>
      </c>
      <c r="H39" s="217" t="s">
        <v>323</v>
      </c>
      <c r="I39" s="217" t="s">
        <v>324</v>
      </c>
    </row>
    <row r="40" spans="1:9" ht="87.5">
      <c r="A40" s="213" t="s">
        <v>325</v>
      </c>
      <c r="B40" s="214" t="s">
        <v>307</v>
      </c>
      <c r="C40" s="215" t="s">
        <v>326</v>
      </c>
      <c r="D40" s="218"/>
      <c r="E40" s="218"/>
      <c r="F40" s="214" t="s">
        <v>327</v>
      </c>
      <c r="H40" s="217" t="s">
        <v>328</v>
      </c>
      <c r="I40" s="217" t="s">
        <v>329</v>
      </c>
    </row>
    <row r="41" spans="1:9" ht="25">
      <c r="A41" s="213" t="s">
        <v>330</v>
      </c>
      <c r="B41" s="214" t="s">
        <v>331</v>
      </c>
      <c r="C41" s="215" t="s">
        <v>332</v>
      </c>
      <c r="D41" s="216"/>
      <c r="E41" s="216"/>
      <c r="F41" s="214" t="s">
        <v>333</v>
      </c>
      <c r="H41" s="217" t="s">
        <v>334</v>
      </c>
      <c r="I41" s="217" t="s">
        <v>335</v>
      </c>
    </row>
    <row r="42" spans="1:9" ht="50">
      <c r="A42" s="213" t="s">
        <v>336</v>
      </c>
      <c r="B42" s="214" t="s">
        <v>331</v>
      </c>
      <c r="C42" s="215" t="s">
        <v>337</v>
      </c>
      <c r="D42" s="216"/>
      <c r="E42" s="216"/>
      <c r="F42" s="214" t="s">
        <v>338</v>
      </c>
      <c r="H42" s="217" t="s">
        <v>339</v>
      </c>
      <c r="I42" s="217" t="s">
        <v>340</v>
      </c>
    </row>
    <row r="43" spans="1:9" ht="37.5">
      <c r="A43" s="213" t="s">
        <v>341</v>
      </c>
      <c r="B43" s="214" t="s">
        <v>331</v>
      </c>
      <c r="C43" s="215" t="s">
        <v>342</v>
      </c>
      <c r="D43" s="218"/>
      <c r="E43" s="218"/>
      <c r="F43" s="214" t="s">
        <v>333</v>
      </c>
      <c r="H43" s="217" t="s">
        <v>343</v>
      </c>
      <c r="I43" s="217" t="s">
        <v>344</v>
      </c>
    </row>
    <row r="44" spans="1:9" ht="100">
      <c r="A44" s="213" t="s">
        <v>345</v>
      </c>
      <c r="B44" s="214" t="s">
        <v>331</v>
      </c>
      <c r="C44" s="215" t="s">
        <v>346</v>
      </c>
      <c r="D44" s="216"/>
      <c r="E44" s="216"/>
      <c r="F44" s="214" t="s">
        <v>338</v>
      </c>
      <c r="H44" s="217" t="s">
        <v>347</v>
      </c>
      <c r="I44" s="217" t="s">
        <v>348</v>
      </c>
    </row>
    <row r="45" spans="1:9" ht="112.5">
      <c r="A45" s="213" t="s">
        <v>349</v>
      </c>
      <c r="B45" s="214" t="s">
        <v>144</v>
      </c>
      <c r="C45" s="215" t="s">
        <v>350</v>
      </c>
      <c r="D45" s="218"/>
      <c r="E45" s="218"/>
      <c r="F45" s="214" t="s">
        <v>351</v>
      </c>
      <c r="H45" s="217" t="s">
        <v>352</v>
      </c>
      <c r="I45" s="217" t="s">
        <v>353</v>
      </c>
    </row>
    <row r="46" spans="1:9" ht="112.5">
      <c r="A46" s="213" t="s">
        <v>354</v>
      </c>
      <c r="B46" s="214" t="s">
        <v>144</v>
      </c>
      <c r="C46" s="215" t="s">
        <v>355</v>
      </c>
      <c r="D46" s="216"/>
      <c r="E46" s="216"/>
      <c r="F46" s="214" t="s">
        <v>351</v>
      </c>
      <c r="H46" s="217" t="s">
        <v>356</v>
      </c>
      <c r="I46" s="217" t="s">
        <v>357</v>
      </c>
    </row>
    <row r="47" spans="1:9" ht="75">
      <c r="A47" s="213" t="s">
        <v>358</v>
      </c>
      <c r="B47" s="214" t="s">
        <v>144</v>
      </c>
      <c r="C47" s="215" t="s">
        <v>359</v>
      </c>
      <c r="D47" s="216"/>
      <c r="E47" s="216"/>
      <c r="F47" s="214" t="s">
        <v>351</v>
      </c>
      <c r="H47" s="217" t="s">
        <v>360</v>
      </c>
      <c r="I47" s="217" t="s">
        <v>361</v>
      </c>
    </row>
    <row r="48" spans="1:9" ht="50">
      <c r="A48" s="213" t="s">
        <v>362</v>
      </c>
      <c r="B48" s="214" t="s">
        <v>156</v>
      </c>
      <c r="C48" s="215" t="s">
        <v>363</v>
      </c>
      <c r="D48" s="218"/>
      <c r="E48" s="218"/>
      <c r="F48" s="214" t="s">
        <v>364</v>
      </c>
      <c r="H48" s="217" t="s">
        <v>365</v>
      </c>
      <c r="I48" s="217" t="s">
        <v>366</v>
      </c>
    </row>
    <row r="49" spans="1:9" ht="62.5">
      <c r="A49" s="213" t="s">
        <v>367</v>
      </c>
      <c r="B49" s="214" t="s">
        <v>156</v>
      </c>
      <c r="C49" s="215" t="s">
        <v>368</v>
      </c>
      <c r="D49" s="218"/>
      <c r="E49" s="218"/>
      <c r="F49" s="214" t="s">
        <v>364</v>
      </c>
      <c r="H49" s="217" t="s">
        <v>369</v>
      </c>
      <c r="I49" s="217" t="s">
        <v>370</v>
      </c>
    </row>
    <row r="50" spans="1:9" ht="112.5">
      <c r="A50" s="213" t="s">
        <v>371</v>
      </c>
      <c r="B50" s="214" t="s">
        <v>156</v>
      </c>
      <c r="C50" s="215" t="s">
        <v>372</v>
      </c>
      <c r="D50" s="218"/>
      <c r="E50" s="218"/>
      <c r="F50" s="214" t="s">
        <v>364</v>
      </c>
      <c r="H50" s="217" t="s">
        <v>373</v>
      </c>
      <c r="I50" s="217" t="s">
        <v>374</v>
      </c>
    </row>
    <row r="51" spans="1:9" ht="50">
      <c r="A51" s="213" t="s">
        <v>375</v>
      </c>
      <c r="B51" s="214" t="s">
        <v>243</v>
      </c>
      <c r="C51" s="215" t="s">
        <v>376</v>
      </c>
      <c r="D51" s="216"/>
      <c r="E51" s="216"/>
      <c r="F51" s="214" t="s">
        <v>377</v>
      </c>
      <c r="H51" s="217" t="s">
        <v>378</v>
      </c>
      <c r="I51" s="217" t="s">
        <v>379</v>
      </c>
    </row>
    <row r="52" spans="1:9" ht="112.5">
      <c r="A52" s="213" t="s">
        <v>380</v>
      </c>
      <c r="B52" s="214" t="s">
        <v>301</v>
      </c>
      <c r="C52" s="215" t="s">
        <v>381</v>
      </c>
      <c r="D52" s="216"/>
      <c r="E52" s="216"/>
      <c r="F52" s="214" t="s">
        <v>303</v>
      </c>
      <c r="H52" s="217" t="s">
        <v>382</v>
      </c>
      <c r="I52" s="217" t="s">
        <v>383</v>
      </c>
    </row>
    <row r="53" spans="1:9" ht="112.5">
      <c r="A53" s="213" t="s">
        <v>384</v>
      </c>
      <c r="B53" s="214" t="s">
        <v>301</v>
      </c>
      <c r="C53" s="215" t="s">
        <v>385</v>
      </c>
      <c r="D53" s="216"/>
      <c r="E53" s="216"/>
      <c r="F53" s="214" t="s">
        <v>303</v>
      </c>
      <c r="H53" s="217" t="s">
        <v>386</v>
      </c>
      <c r="I53" s="217" t="s">
        <v>387</v>
      </c>
    </row>
    <row r="54" spans="1:9" ht="37.5">
      <c r="A54" s="213" t="s">
        <v>388</v>
      </c>
      <c r="B54" s="214" t="s">
        <v>144</v>
      </c>
      <c r="C54" s="215" t="s">
        <v>389</v>
      </c>
      <c r="D54" s="218"/>
      <c r="E54" s="218"/>
      <c r="F54" s="214" t="s">
        <v>390</v>
      </c>
      <c r="H54" s="217" t="s">
        <v>391</v>
      </c>
      <c r="I54" s="217" t="s">
        <v>392</v>
      </c>
    </row>
    <row r="55" spans="1:9" ht="50">
      <c r="A55" s="213" t="s">
        <v>393</v>
      </c>
      <c r="B55" s="214" t="s">
        <v>144</v>
      </c>
      <c r="C55" s="215" t="s">
        <v>394</v>
      </c>
      <c r="D55" s="218"/>
      <c r="E55" s="218"/>
      <c r="F55" s="214" t="s">
        <v>395</v>
      </c>
      <c r="H55" s="217" t="s">
        <v>396</v>
      </c>
      <c r="I55" s="217" t="s">
        <v>397</v>
      </c>
    </row>
    <row r="56" spans="1:9" ht="87.5">
      <c r="A56" s="213" t="s">
        <v>398</v>
      </c>
      <c r="B56" s="214" t="s">
        <v>144</v>
      </c>
      <c r="C56" s="215" t="s">
        <v>399</v>
      </c>
      <c r="D56" s="216"/>
      <c r="E56" s="216"/>
      <c r="F56" s="214" t="s">
        <v>400</v>
      </c>
      <c r="H56" s="217" t="s">
        <v>401</v>
      </c>
      <c r="I56" s="217" t="s">
        <v>402</v>
      </c>
    </row>
    <row r="57" spans="1:9" ht="125">
      <c r="A57" s="213" t="s">
        <v>403</v>
      </c>
      <c r="B57" s="214" t="s">
        <v>156</v>
      </c>
      <c r="C57" s="215" t="s">
        <v>404</v>
      </c>
      <c r="D57" s="218"/>
      <c r="E57" s="218"/>
      <c r="F57" s="214" t="s">
        <v>405</v>
      </c>
      <c r="H57" s="217" t="s">
        <v>406</v>
      </c>
      <c r="I57" s="217" t="s">
        <v>407</v>
      </c>
    </row>
    <row r="58" spans="1:9" ht="37.5">
      <c r="A58" s="213" t="s">
        <v>408</v>
      </c>
      <c r="B58" s="214" t="s">
        <v>156</v>
      </c>
      <c r="C58" s="220" t="s">
        <v>409</v>
      </c>
      <c r="D58" s="218"/>
      <c r="E58" s="218"/>
      <c r="F58" s="214" t="s">
        <v>405</v>
      </c>
      <c r="H58" s="217" t="s">
        <v>410</v>
      </c>
      <c r="I58" s="217" t="s">
        <v>411</v>
      </c>
    </row>
    <row r="59" spans="1:9" ht="50">
      <c r="A59" s="213" t="s">
        <v>412</v>
      </c>
      <c r="B59" s="214" t="s">
        <v>156</v>
      </c>
      <c r="C59" s="215" t="s">
        <v>413</v>
      </c>
      <c r="D59" s="218"/>
      <c r="E59" s="218"/>
      <c r="F59" s="214" t="s">
        <v>405</v>
      </c>
      <c r="H59" s="217" t="s">
        <v>414</v>
      </c>
      <c r="I59" s="217" t="s">
        <v>415</v>
      </c>
    </row>
    <row r="60" spans="1:9" ht="112.5">
      <c r="A60" s="213" t="s">
        <v>416</v>
      </c>
      <c r="B60" s="214" t="s">
        <v>156</v>
      </c>
      <c r="C60" s="215" t="s">
        <v>417</v>
      </c>
      <c r="D60" s="218"/>
      <c r="E60" s="218"/>
      <c r="F60" s="214" t="s">
        <v>405</v>
      </c>
      <c r="H60" s="217" t="s">
        <v>418</v>
      </c>
      <c r="I60" s="217" t="s">
        <v>419</v>
      </c>
    </row>
    <row r="61" spans="1:9" ht="62.5">
      <c r="A61" s="213" t="s">
        <v>420</v>
      </c>
      <c r="B61" s="214" t="s">
        <v>144</v>
      </c>
      <c r="C61" s="215" t="s">
        <v>421</v>
      </c>
      <c r="D61" s="216"/>
      <c r="E61" s="216"/>
      <c r="F61" s="214" t="s">
        <v>422</v>
      </c>
      <c r="H61" s="217" t="s">
        <v>423</v>
      </c>
      <c r="I61" s="217" t="s">
        <v>424</v>
      </c>
    </row>
    <row r="62" spans="1:9" ht="75">
      <c r="A62" s="213" t="s">
        <v>425</v>
      </c>
      <c r="B62" s="214" t="s">
        <v>144</v>
      </c>
      <c r="C62" s="215" t="s">
        <v>426</v>
      </c>
      <c r="D62" s="218"/>
      <c r="E62" s="218"/>
      <c r="F62" s="214" t="s">
        <v>422</v>
      </c>
      <c r="H62" s="217" t="s">
        <v>427</v>
      </c>
      <c r="I62" s="217" t="s">
        <v>428</v>
      </c>
    </row>
    <row r="63" spans="1:9" ht="37.5">
      <c r="A63" s="213" t="s">
        <v>429</v>
      </c>
      <c r="B63" s="214" t="s">
        <v>430</v>
      </c>
      <c r="C63" s="215" t="s">
        <v>431</v>
      </c>
      <c r="D63" s="218"/>
      <c r="E63" s="218"/>
      <c r="F63" s="214" t="s">
        <v>432</v>
      </c>
      <c r="H63" s="217" t="s">
        <v>433</v>
      </c>
      <c r="I63" s="217" t="s">
        <v>434</v>
      </c>
    </row>
    <row r="64" spans="1:9" ht="62.5">
      <c r="A64" s="213" t="s">
        <v>435</v>
      </c>
      <c r="B64" s="214" t="s">
        <v>430</v>
      </c>
      <c r="C64" s="215" t="s">
        <v>436</v>
      </c>
      <c r="D64" s="221"/>
      <c r="E64" s="221"/>
      <c r="F64" s="214" t="s">
        <v>432</v>
      </c>
      <c r="H64" s="217" t="s">
        <v>437</v>
      </c>
      <c r="I64" s="217" t="s">
        <v>438</v>
      </c>
    </row>
    <row r="65" spans="1:9" ht="112.5">
      <c r="A65" s="213" t="s">
        <v>439</v>
      </c>
      <c r="B65" s="214" t="s">
        <v>430</v>
      </c>
      <c r="C65" s="220" t="s">
        <v>440</v>
      </c>
      <c r="D65" s="216"/>
      <c r="E65" s="216"/>
      <c r="F65" s="214" t="s">
        <v>432</v>
      </c>
      <c r="H65" s="217" t="s">
        <v>441</v>
      </c>
      <c r="I65" s="217" t="s">
        <v>442</v>
      </c>
    </row>
    <row r="66" spans="1:9" ht="75">
      <c r="A66" s="213" t="s">
        <v>443</v>
      </c>
      <c r="B66" s="214" t="s">
        <v>156</v>
      </c>
      <c r="C66" s="215" t="s">
        <v>444</v>
      </c>
      <c r="D66" s="216"/>
      <c r="E66" s="216"/>
      <c r="F66" s="214" t="s">
        <v>445</v>
      </c>
      <c r="H66" s="217" t="s">
        <v>446</v>
      </c>
      <c r="I66" s="217" t="s">
        <v>447</v>
      </c>
    </row>
    <row r="67" spans="1:9" ht="62.5">
      <c r="A67" s="213" t="s">
        <v>448</v>
      </c>
      <c r="B67" s="214" t="s">
        <v>449</v>
      </c>
      <c r="C67" s="215" t="s">
        <v>450</v>
      </c>
      <c r="D67" s="216"/>
      <c r="E67" s="216"/>
      <c r="F67" s="214" t="s">
        <v>445</v>
      </c>
      <c r="H67" s="217" t="s">
        <v>451</v>
      </c>
      <c r="I67" s="217" t="s">
        <v>452</v>
      </c>
    </row>
    <row r="68" spans="1:9" ht="125">
      <c r="A68" s="213" t="s">
        <v>453</v>
      </c>
      <c r="B68" s="214" t="s">
        <v>449</v>
      </c>
      <c r="C68" s="215" t="s">
        <v>454</v>
      </c>
      <c r="D68" s="218"/>
      <c r="E68" s="218"/>
      <c r="F68" s="214" t="s">
        <v>445</v>
      </c>
      <c r="H68" s="217" t="s">
        <v>455</v>
      </c>
      <c r="I68" s="217" t="s">
        <v>456</v>
      </c>
    </row>
    <row r="69" spans="1:9" ht="87.5">
      <c r="A69" s="213" t="s">
        <v>457</v>
      </c>
      <c r="B69" s="214" t="s">
        <v>430</v>
      </c>
      <c r="C69" s="220" t="s">
        <v>458</v>
      </c>
      <c r="D69" s="216"/>
      <c r="E69" s="216"/>
      <c r="F69" s="214" t="s">
        <v>459</v>
      </c>
      <c r="H69" s="217" t="s">
        <v>460</v>
      </c>
      <c r="I69" s="217" t="s">
        <v>461</v>
      </c>
    </row>
    <row r="70" spans="1:9" ht="87.5">
      <c r="A70" s="213" t="s">
        <v>462</v>
      </c>
      <c r="B70" s="214" t="s">
        <v>307</v>
      </c>
      <c r="C70" s="215" t="s">
        <v>463</v>
      </c>
      <c r="D70" s="218"/>
      <c r="E70" s="218"/>
      <c r="F70" s="214" t="s">
        <v>464</v>
      </c>
      <c r="H70" s="217" t="s">
        <v>465</v>
      </c>
      <c r="I70" s="217" t="s">
        <v>466</v>
      </c>
    </row>
    <row r="71" spans="1:9" ht="87.5">
      <c r="A71" s="213" t="s">
        <v>467</v>
      </c>
      <c r="B71" s="214" t="s">
        <v>307</v>
      </c>
      <c r="C71" s="215" t="s">
        <v>468</v>
      </c>
      <c r="D71" s="216"/>
      <c r="E71" s="216"/>
      <c r="F71" s="214" t="s">
        <v>464</v>
      </c>
      <c r="H71" s="217" t="s">
        <v>469</v>
      </c>
      <c r="I71" s="217" t="s">
        <v>470</v>
      </c>
    </row>
    <row r="72" spans="1:9" ht="87.5">
      <c r="A72" s="213" t="s">
        <v>471</v>
      </c>
      <c r="B72" s="214" t="s">
        <v>307</v>
      </c>
      <c r="C72" s="215" t="s">
        <v>472</v>
      </c>
      <c r="D72" s="216"/>
      <c r="E72" s="216"/>
      <c r="F72" s="214" t="s">
        <v>464</v>
      </c>
      <c r="H72" s="217" t="s">
        <v>473</v>
      </c>
      <c r="I72" s="217" t="s">
        <v>474</v>
      </c>
    </row>
    <row r="73" spans="1:9" ht="75">
      <c r="A73" s="213" t="s">
        <v>475</v>
      </c>
      <c r="B73" s="214" t="s">
        <v>243</v>
      </c>
      <c r="C73" s="215" t="s">
        <v>476</v>
      </c>
      <c r="D73" s="218"/>
      <c r="E73" s="218"/>
      <c r="F73" s="214" t="s">
        <v>477</v>
      </c>
      <c r="H73" s="217" t="s">
        <v>478</v>
      </c>
      <c r="I73" s="217" t="s">
        <v>479</v>
      </c>
    </row>
    <row r="74" spans="1:9" ht="75">
      <c r="A74" s="213" t="s">
        <v>480</v>
      </c>
      <c r="B74" s="214" t="s">
        <v>243</v>
      </c>
      <c r="C74" s="215" t="s">
        <v>481</v>
      </c>
      <c r="D74" s="216"/>
      <c r="E74" s="216"/>
      <c r="F74" s="214" t="s">
        <v>482</v>
      </c>
      <c r="H74" s="222" t="s">
        <v>483</v>
      </c>
      <c r="I74" s="223" t="s">
        <v>484</v>
      </c>
    </row>
    <row r="75" spans="1:9" ht="100">
      <c r="A75" s="213" t="s">
        <v>485</v>
      </c>
      <c r="B75" s="214" t="s">
        <v>485</v>
      </c>
      <c r="C75" s="215" t="s">
        <v>485</v>
      </c>
      <c r="D75" s="218"/>
      <c r="E75" s="218"/>
      <c r="F75" s="218" t="s">
        <v>485</v>
      </c>
      <c r="H75" s="217" t="s">
        <v>486</v>
      </c>
      <c r="I75" s="217" t="s">
        <v>487</v>
      </c>
    </row>
    <row r="76" spans="1:9" ht="100">
      <c r="A76" s="214" t="s">
        <v>485</v>
      </c>
      <c r="B76" s="214" t="s">
        <v>485</v>
      </c>
      <c r="C76" s="215" t="s">
        <v>485</v>
      </c>
      <c r="D76" s="218"/>
      <c r="E76" s="218"/>
      <c r="F76" s="218" t="s">
        <v>485</v>
      </c>
      <c r="H76" s="217" t="s">
        <v>488</v>
      </c>
      <c r="I76" s="217" t="s">
        <v>489</v>
      </c>
    </row>
    <row r="77" spans="1:9" ht="100">
      <c r="A77" s="214" t="s">
        <v>485</v>
      </c>
      <c r="B77" s="214" t="s">
        <v>485</v>
      </c>
      <c r="C77" s="215" t="s">
        <v>485</v>
      </c>
      <c r="D77" s="218"/>
      <c r="E77" s="218"/>
      <c r="F77" s="218" t="s">
        <v>485</v>
      </c>
      <c r="H77" s="217" t="s">
        <v>490</v>
      </c>
      <c r="I77" s="217" t="s">
        <v>491</v>
      </c>
    </row>
    <row r="78" spans="1:9" ht="100">
      <c r="A78" s="214" t="s">
        <v>485</v>
      </c>
      <c r="B78" s="214" t="s">
        <v>485</v>
      </c>
      <c r="C78" s="215" t="s">
        <v>485</v>
      </c>
      <c r="D78" s="218"/>
      <c r="E78" s="218"/>
      <c r="F78" s="218" t="s">
        <v>485</v>
      </c>
      <c r="H78" s="217" t="s">
        <v>492</v>
      </c>
      <c r="I78" s="217" t="s">
        <v>493</v>
      </c>
    </row>
    <row r="79" spans="1:9" ht="87.5">
      <c r="A79" s="214" t="s">
        <v>485</v>
      </c>
      <c r="B79" s="214" t="s">
        <v>485</v>
      </c>
      <c r="C79" s="215" t="s">
        <v>485</v>
      </c>
      <c r="D79" s="218"/>
      <c r="E79" s="218"/>
      <c r="F79" s="218" t="s">
        <v>485</v>
      </c>
      <c r="H79" s="217" t="s">
        <v>494</v>
      </c>
      <c r="I79" s="217" t="s">
        <v>495</v>
      </c>
    </row>
    <row r="80" spans="1:9" ht="87.5">
      <c r="A80" s="214" t="s">
        <v>485</v>
      </c>
      <c r="B80" s="214" t="s">
        <v>485</v>
      </c>
      <c r="C80" s="215" t="s">
        <v>485</v>
      </c>
      <c r="D80" s="218"/>
      <c r="E80" s="218"/>
      <c r="F80" s="218" t="s">
        <v>485</v>
      </c>
      <c r="H80" s="222" t="s">
        <v>496</v>
      </c>
      <c r="I80" s="223" t="s">
        <v>497</v>
      </c>
    </row>
    <row r="81" spans="1:9" ht="37.5">
      <c r="A81" s="214" t="s">
        <v>485</v>
      </c>
      <c r="B81" s="214" t="s">
        <v>485</v>
      </c>
      <c r="C81" s="215" t="s">
        <v>485</v>
      </c>
      <c r="D81" s="218"/>
      <c r="E81" s="218"/>
      <c r="F81" s="218" t="s">
        <v>485</v>
      </c>
      <c r="H81" s="217" t="s">
        <v>498</v>
      </c>
      <c r="I81" s="217" t="s">
        <v>499</v>
      </c>
    </row>
    <row r="82" spans="1:9" ht="37.5">
      <c r="A82" s="214" t="s">
        <v>500</v>
      </c>
      <c r="B82" s="214" t="s">
        <v>501</v>
      </c>
      <c r="C82" s="215" t="s">
        <v>502</v>
      </c>
      <c r="D82" s="218"/>
      <c r="E82" s="218"/>
      <c r="F82" s="218" t="s">
        <v>503</v>
      </c>
      <c r="H82" s="217" t="s">
        <v>504</v>
      </c>
      <c r="I82" s="217" t="s">
        <v>505</v>
      </c>
    </row>
    <row r="83" spans="1:9" ht="62.5">
      <c r="H83" s="217" t="s">
        <v>506</v>
      </c>
      <c r="I83" s="217" t="s">
        <v>507</v>
      </c>
    </row>
    <row r="84" spans="1:9" ht="62.5">
      <c r="H84" s="217" t="s">
        <v>508</v>
      </c>
      <c r="I84" s="217" t="s">
        <v>509</v>
      </c>
    </row>
    <row r="85" spans="1:9" ht="62.5">
      <c r="H85" s="217" t="s">
        <v>510</v>
      </c>
      <c r="I85" s="217" t="s">
        <v>511</v>
      </c>
    </row>
    <row r="86" spans="1:9" ht="50">
      <c r="H86" s="217" t="s">
        <v>512</v>
      </c>
      <c r="I86" s="217" t="s">
        <v>513</v>
      </c>
    </row>
    <row r="87" spans="1:9" ht="87.5">
      <c r="H87" s="217" t="s">
        <v>514</v>
      </c>
      <c r="I87" s="217" t="s">
        <v>515</v>
      </c>
    </row>
    <row r="88" spans="1:9" ht="75">
      <c r="H88" s="217" t="s">
        <v>516</v>
      </c>
      <c r="I88" s="217" t="s">
        <v>517</v>
      </c>
    </row>
    <row r="89" spans="1:9" ht="125">
      <c r="H89" s="217" t="s">
        <v>518</v>
      </c>
      <c r="I89" s="217" t="s">
        <v>519</v>
      </c>
    </row>
    <row r="90" spans="1:9" ht="50">
      <c r="H90" s="217" t="s">
        <v>520</v>
      </c>
      <c r="I90" s="217" t="s">
        <v>521</v>
      </c>
    </row>
    <row r="91" spans="1:9" ht="112.5">
      <c r="H91" s="217" t="s">
        <v>522</v>
      </c>
      <c r="I91" s="217" t="s">
        <v>523</v>
      </c>
    </row>
    <row r="92" spans="1:9" ht="87.5">
      <c r="H92" s="217" t="s">
        <v>524</v>
      </c>
      <c r="I92" s="217" t="s">
        <v>525</v>
      </c>
    </row>
    <row r="93" spans="1:9" ht="87.5">
      <c r="H93" s="217" t="s">
        <v>526</v>
      </c>
      <c r="I93" s="217" t="s">
        <v>527</v>
      </c>
    </row>
    <row r="94" spans="1:9" ht="87.5">
      <c r="H94" s="217" t="s">
        <v>528</v>
      </c>
      <c r="I94" s="217" t="s">
        <v>529</v>
      </c>
    </row>
    <row r="95" spans="1:9" ht="37.5">
      <c r="H95" s="217" t="s">
        <v>530</v>
      </c>
      <c r="I95" s="217" t="s">
        <v>531</v>
      </c>
    </row>
    <row r="96" spans="1:9" ht="87.5">
      <c r="H96" s="217" t="s">
        <v>532</v>
      </c>
      <c r="I96" s="217" t="s">
        <v>533</v>
      </c>
    </row>
    <row r="97" spans="8:9" ht="50">
      <c r="H97" s="217" t="s">
        <v>534</v>
      </c>
      <c r="I97" s="217" t="s">
        <v>535</v>
      </c>
    </row>
    <row r="98" spans="8:9" ht="50">
      <c r="H98" s="217" t="s">
        <v>536</v>
      </c>
      <c r="I98" s="217" t="s">
        <v>537</v>
      </c>
    </row>
    <row r="99" spans="8:9" ht="112.5">
      <c r="H99" s="217" t="s">
        <v>538</v>
      </c>
      <c r="I99" s="217" t="s">
        <v>539</v>
      </c>
    </row>
    <row r="100" spans="8:9" ht="87.5">
      <c r="H100" s="217" t="s">
        <v>540</v>
      </c>
      <c r="I100" s="217" t="s">
        <v>541</v>
      </c>
    </row>
    <row r="101" spans="8:9" ht="75">
      <c r="H101" s="217" t="s">
        <v>542</v>
      </c>
      <c r="I101" s="217" t="s">
        <v>543</v>
      </c>
    </row>
    <row r="102" spans="8:9" ht="100">
      <c r="H102" s="217" t="s">
        <v>544</v>
      </c>
      <c r="I102" s="217" t="s">
        <v>545</v>
      </c>
    </row>
    <row r="103" spans="8:9" ht="37.5">
      <c r="H103" s="217" t="s">
        <v>546</v>
      </c>
      <c r="I103" s="217" t="s">
        <v>547</v>
      </c>
    </row>
    <row r="104" spans="8:9" ht="50">
      <c r="H104" s="217" t="s">
        <v>548</v>
      </c>
      <c r="I104" s="217" t="s">
        <v>549</v>
      </c>
    </row>
    <row r="105" spans="8:9" ht="100">
      <c r="H105" s="217" t="s">
        <v>550</v>
      </c>
      <c r="I105" s="217" t="s">
        <v>551</v>
      </c>
    </row>
    <row r="106" spans="8:9" ht="62.5">
      <c r="H106" s="217" t="s">
        <v>552</v>
      </c>
      <c r="I106" s="217" t="s">
        <v>553</v>
      </c>
    </row>
    <row r="107" spans="8:9" ht="62.5">
      <c r="H107" s="217" t="s">
        <v>554</v>
      </c>
      <c r="I107" s="217" t="s">
        <v>555</v>
      </c>
    </row>
    <row r="108" spans="8:9" ht="62.5">
      <c r="H108" s="217" t="s">
        <v>556</v>
      </c>
      <c r="I108" s="217" t="s">
        <v>557</v>
      </c>
    </row>
    <row r="109" spans="8:9" ht="50">
      <c r="H109" s="217" t="s">
        <v>558</v>
      </c>
      <c r="I109" s="217" t="s">
        <v>559</v>
      </c>
    </row>
    <row r="110" spans="8:9" ht="37.5">
      <c r="H110" s="217" t="s">
        <v>560</v>
      </c>
      <c r="I110" s="217" t="s">
        <v>561</v>
      </c>
    </row>
    <row r="111" spans="8:9" ht="75">
      <c r="H111" s="217" t="s">
        <v>562</v>
      </c>
      <c r="I111" s="217" t="s">
        <v>563</v>
      </c>
    </row>
    <row r="112" spans="8:9" ht="62.5">
      <c r="H112" s="217" t="s">
        <v>564</v>
      </c>
      <c r="I112" s="217" t="s">
        <v>565</v>
      </c>
    </row>
    <row r="113" spans="8:9" ht="112.5">
      <c r="H113" s="217" t="s">
        <v>566</v>
      </c>
      <c r="I113" s="217" t="s">
        <v>567</v>
      </c>
    </row>
    <row r="114" spans="8:9" ht="62.5">
      <c r="H114" s="217" t="s">
        <v>568</v>
      </c>
      <c r="I114" s="217" t="s">
        <v>569</v>
      </c>
    </row>
    <row r="115" spans="8:9" ht="87.5">
      <c r="H115" s="217" t="s">
        <v>570</v>
      </c>
      <c r="I115" s="217" t="s">
        <v>571</v>
      </c>
    </row>
    <row r="116" spans="8:9" ht="112.5">
      <c r="H116" s="217" t="s">
        <v>572</v>
      </c>
      <c r="I116" s="217" t="s">
        <v>573</v>
      </c>
    </row>
    <row r="117" spans="8:9" ht="62.5">
      <c r="H117" s="217" t="s">
        <v>574</v>
      </c>
      <c r="I117" s="217" t="s">
        <v>575</v>
      </c>
    </row>
    <row r="118" spans="8:9" ht="100">
      <c r="H118" s="217" t="s">
        <v>576</v>
      </c>
      <c r="I118" s="217" t="s">
        <v>577</v>
      </c>
    </row>
    <row r="119" spans="8:9" ht="112.5">
      <c r="H119" s="217" t="s">
        <v>578</v>
      </c>
      <c r="I119" s="217" t="s">
        <v>579</v>
      </c>
    </row>
    <row r="120" spans="8:9" ht="112.5">
      <c r="H120" s="217" t="s">
        <v>580</v>
      </c>
      <c r="I120" s="217" t="s">
        <v>581</v>
      </c>
    </row>
    <row r="121" spans="8:9" ht="37.5">
      <c r="H121" s="217" t="s">
        <v>582</v>
      </c>
      <c r="I121" s="217" t="s">
        <v>583</v>
      </c>
    </row>
    <row r="122" spans="8:9" ht="75">
      <c r="H122" s="217" t="s">
        <v>584</v>
      </c>
      <c r="I122" s="217" t="s">
        <v>585</v>
      </c>
    </row>
    <row r="123" spans="8:9" ht="87.5">
      <c r="H123" s="217" t="s">
        <v>586</v>
      </c>
      <c r="I123" s="217" t="s">
        <v>587</v>
      </c>
    </row>
    <row r="124" spans="8:9" ht="75">
      <c r="H124" s="217" t="s">
        <v>588</v>
      </c>
      <c r="I124" s="217" t="s">
        <v>589</v>
      </c>
    </row>
    <row r="125" spans="8:9" ht="112.5">
      <c r="H125" s="217" t="s">
        <v>590</v>
      </c>
      <c r="I125" s="217" t="s">
        <v>591</v>
      </c>
    </row>
    <row r="126" spans="8:9" ht="75">
      <c r="H126" s="217" t="s">
        <v>592</v>
      </c>
      <c r="I126" s="217" t="s">
        <v>593</v>
      </c>
    </row>
    <row r="127" spans="8:9" ht="100">
      <c r="H127" s="217" t="s">
        <v>594</v>
      </c>
      <c r="I127" s="217" t="s">
        <v>595</v>
      </c>
    </row>
    <row r="128" spans="8:9" ht="112.5">
      <c r="H128" s="217" t="s">
        <v>596</v>
      </c>
      <c r="I128" s="217" t="s">
        <v>597</v>
      </c>
    </row>
    <row r="129" spans="8:9" ht="75">
      <c r="H129" s="217" t="s">
        <v>598</v>
      </c>
      <c r="I129" s="217" t="s">
        <v>599</v>
      </c>
    </row>
    <row r="130" spans="8:9" ht="62.5">
      <c r="H130" s="217" t="s">
        <v>600</v>
      </c>
      <c r="I130" s="217" t="s">
        <v>601</v>
      </c>
    </row>
    <row r="131" spans="8:9" ht="50">
      <c r="H131" s="217" t="s">
        <v>602</v>
      </c>
      <c r="I131" s="217" t="s">
        <v>603</v>
      </c>
    </row>
    <row r="132" spans="8:9" ht="100">
      <c r="H132" s="217" t="s">
        <v>604</v>
      </c>
      <c r="I132" s="217" t="s">
        <v>605</v>
      </c>
    </row>
    <row r="133" spans="8:9" ht="62.5">
      <c r="H133" s="217" t="s">
        <v>606</v>
      </c>
      <c r="I133" s="217" t="s">
        <v>607</v>
      </c>
    </row>
    <row r="134" spans="8:9" ht="112.5">
      <c r="H134" s="217" t="s">
        <v>608</v>
      </c>
      <c r="I134" s="217" t="s">
        <v>609</v>
      </c>
    </row>
    <row r="135" spans="8:9" ht="87.5">
      <c r="H135" s="217" t="s">
        <v>610</v>
      </c>
      <c r="I135" s="217" t="s">
        <v>611</v>
      </c>
    </row>
    <row r="136" spans="8:9" ht="62.5">
      <c r="H136" s="217" t="s">
        <v>612</v>
      </c>
      <c r="I136" s="217" t="s">
        <v>613</v>
      </c>
    </row>
    <row r="137" spans="8:9" ht="75">
      <c r="H137" s="217" t="s">
        <v>614</v>
      </c>
      <c r="I137" s="217" t="s">
        <v>615</v>
      </c>
    </row>
    <row r="138" spans="8:9" ht="112.5">
      <c r="H138" s="217" t="s">
        <v>616</v>
      </c>
      <c r="I138" s="217" t="s">
        <v>617</v>
      </c>
    </row>
    <row r="139" spans="8:9" ht="62.5">
      <c r="H139" s="217" t="s">
        <v>618</v>
      </c>
      <c r="I139" s="217" t="s">
        <v>619</v>
      </c>
    </row>
    <row r="140" spans="8:9" ht="75">
      <c r="H140" s="217" t="s">
        <v>620</v>
      </c>
      <c r="I140" s="217" t="s">
        <v>621</v>
      </c>
    </row>
    <row r="141" spans="8:9" ht="87.5">
      <c r="H141" s="217" t="s">
        <v>622</v>
      </c>
      <c r="I141" s="217" t="s">
        <v>623</v>
      </c>
    </row>
    <row r="142" spans="8:9" ht="62.5">
      <c r="H142" s="217" t="s">
        <v>624</v>
      </c>
      <c r="I142" s="217" t="s">
        <v>625</v>
      </c>
    </row>
    <row r="143" spans="8:9" ht="75">
      <c r="H143" s="217" t="s">
        <v>626</v>
      </c>
      <c r="I143" s="217" t="s">
        <v>627</v>
      </c>
    </row>
    <row r="144" spans="8:9" ht="62.5">
      <c r="H144" s="217" t="s">
        <v>628</v>
      </c>
      <c r="I144" s="217" t="s">
        <v>629</v>
      </c>
    </row>
    <row r="145" spans="8:9" ht="87.5">
      <c r="H145" s="217" t="s">
        <v>630</v>
      </c>
      <c r="I145" s="217" t="s">
        <v>631</v>
      </c>
    </row>
    <row r="146" spans="8:9" ht="100">
      <c r="H146" s="217" t="s">
        <v>632</v>
      </c>
      <c r="I146" s="217" t="s">
        <v>633</v>
      </c>
    </row>
    <row r="147" spans="8:9" ht="75">
      <c r="H147" s="217" t="s">
        <v>634</v>
      </c>
      <c r="I147" s="217" t="s">
        <v>635</v>
      </c>
    </row>
    <row r="148" spans="8:9" ht="100">
      <c r="H148" s="217" t="s">
        <v>636</v>
      </c>
      <c r="I148" s="217" t="s">
        <v>637</v>
      </c>
    </row>
    <row r="149" spans="8:9" ht="87.5">
      <c r="H149" s="217" t="s">
        <v>638</v>
      </c>
      <c r="I149" s="217" t="s">
        <v>639</v>
      </c>
    </row>
    <row r="150" spans="8:9" ht="62.5">
      <c r="H150" s="217" t="s">
        <v>640</v>
      </c>
      <c r="I150" s="217" t="s">
        <v>641</v>
      </c>
    </row>
    <row r="151" spans="8:9" ht="62.5">
      <c r="H151" s="217" t="s">
        <v>642</v>
      </c>
      <c r="I151" s="217" t="s">
        <v>643</v>
      </c>
    </row>
    <row r="152" spans="8:9" ht="100">
      <c r="H152" s="217" t="s">
        <v>644</v>
      </c>
      <c r="I152" s="217" t="s">
        <v>645</v>
      </c>
    </row>
  </sheetData>
  <sheetProtection sheet="1" objects="1" scenarios="1"/>
  <autoFilter ref="A1:F72"/>
  <pageMargins left="0.75" right="0.75" top="1" bottom="1"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12"/>
  </sheetPr>
  <dimension ref="A1:F160"/>
  <sheetViews>
    <sheetView showGridLines="0" zoomScale="130" zoomScaleNormal="130" workbookViewId="0">
      <selection activeCell="B2" sqref="B2"/>
    </sheetView>
  </sheetViews>
  <sheetFormatPr defaultColWidth="8.81640625" defaultRowHeight="13"/>
  <cols>
    <col min="1" max="1" width="8" customWidth="1"/>
    <col min="2" max="2" width="57.81640625" style="170" customWidth="1"/>
    <col min="3" max="3" width="7" style="224" customWidth="1"/>
    <col min="4" max="4" width="6.453125" style="224" customWidth="1"/>
    <col min="5" max="5" width="55.1796875" style="225" customWidth="1"/>
    <col min="6" max="6" width="9.1796875" style="226" customWidth="1"/>
  </cols>
  <sheetData>
    <row r="1" spans="1:5" ht="24.75" customHeight="1">
      <c r="A1" s="227" t="s">
        <v>646</v>
      </c>
      <c r="B1" s="228" t="s">
        <v>647</v>
      </c>
      <c r="C1" s="229"/>
      <c r="D1" s="229"/>
      <c r="E1" s="230"/>
    </row>
    <row r="2" spans="1:5">
      <c r="A2" s="231" t="s">
        <v>141</v>
      </c>
      <c r="B2" s="231" t="s">
        <v>142</v>
      </c>
    </row>
    <row r="3" spans="1:5" ht="14.25" customHeight="1">
      <c r="A3" s="232" t="s">
        <v>149</v>
      </c>
      <c r="B3" s="232" t="s">
        <v>150</v>
      </c>
    </row>
    <row r="4" spans="1:5">
      <c r="A4" s="233" t="s">
        <v>153</v>
      </c>
      <c r="B4" s="233" t="s">
        <v>154</v>
      </c>
    </row>
    <row r="5" spans="1:5">
      <c r="A5" s="232" t="s">
        <v>159</v>
      </c>
      <c r="B5" s="232" t="s">
        <v>160</v>
      </c>
    </row>
    <row r="6" spans="1:5">
      <c r="A6" s="233" t="s">
        <v>164</v>
      </c>
      <c r="B6" s="233" t="s">
        <v>165</v>
      </c>
    </row>
    <row r="7" spans="1:5">
      <c r="A7" s="232" t="s">
        <v>168</v>
      </c>
      <c r="B7" s="232" t="s">
        <v>169</v>
      </c>
    </row>
    <row r="8" spans="1:5">
      <c r="A8" s="233" t="s">
        <v>172</v>
      </c>
      <c r="B8" s="233" t="s">
        <v>173</v>
      </c>
    </row>
    <row r="9" spans="1:5">
      <c r="A9" s="232" t="s">
        <v>178</v>
      </c>
      <c r="B9" s="232" t="s">
        <v>179</v>
      </c>
    </row>
    <row r="10" spans="1:5">
      <c r="A10" s="233" t="s">
        <v>184</v>
      </c>
      <c r="B10" s="233" t="s">
        <v>185</v>
      </c>
    </row>
    <row r="11" spans="1:5">
      <c r="A11" s="232" t="s">
        <v>188</v>
      </c>
      <c r="B11" s="232" t="s">
        <v>189</v>
      </c>
    </row>
    <row r="12" spans="1:5">
      <c r="A12" s="233" t="s">
        <v>192</v>
      </c>
      <c r="B12" s="233" t="s">
        <v>193</v>
      </c>
    </row>
    <row r="13" spans="1:5">
      <c r="A13" s="232" t="s">
        <v>197</v>
      </c>
      <c r="B13" s="232" t="s">
        <v>198</v>
      </c>
    </row>
    <row r="14" spans="1:5">
      <c r="A14" s="233" t="s">
        <v>202</v>
      </c>
      <c r="B14" s="233" t="s">
        <v>203</v>
      </c>
    </row>
    <row r="15" spans="1:5" ht="12.75" customHeight="1">
      <c r="A15" s="232" t="s">
        <v>207</v>
      </c>
      <c r="B15" s="232" t="s">
        <v>208</v>
      </c>
    </row>
    <row r="16" spans="1:5">
      <c r="A16" s="233" t="s">
        <v>212</v>
      </c>
      <c r="B16" s="233" t="s">
        <v>213</v>
      </c>
    </row>
    <row r="17" spans="1:2">
      <c r="A17" s="232" t="s">
        <v>216</v>
      </c>
      <c r="B17" s="232" t="s">
        <v>217</v>
      </c>
    </row>
    <row r="18" spans="1:2">
      <c r="A18" s="233" t="s">
        <v>220</v>
      </c>
      <c r="B18" s="233" t="s">
        <v>221</v>
      </c>
    </row>
    <row r="19" spans="1:2">
      <c r="A19" s="232" t="s">
        <v>226</v>
      </c>
      <c r="B19" s="232" t="s">
        <v>227</v>
      </c>
    </row>
    <row r="20" spans="1:2">
      <c r="A20" s="233" t="s">
        <v>230</v>
      </c>
      <c r="B20" s="233" t="s">
        <v>231</v>
      </c>
    </row>
    <row r="21" spans="1:2">
      <c r="A21" s="232" t="s">
        <v>234</v>
      </c>
      <c r="B21" s="232" t="s">
        <v>235</v>
      </c>
    </row>
    <row r="22" spans="1:2">
      <c r="A22" s="233" t="s">
        <v>240</v>
      </c>
      <c r="B22" s="233" t="s">
        <v>241</v>
      </c>
    </row>
    <row r="23" spans="1:2">
      <c r="A23" s="232" t="s">
        <v>246</v>
      </c>
      <c r="B23" s="232" t="s">
        <v>247</v>
      </c>
    </row>
    <row r="24" spans="1:2">
      <c r="A24" s="233" t="s">
        <v>251</v>
      </c>
      <c r="B24" s="233" t="s">
        <v>252</v>
      </c>
    </row>
    <row r="25" spans="1:2">
      <c r="A25" s="232" t="s">
        <v>255</v>
      </c>
      <c r="B25" s="232" t="s">
        <v>256</v>
      </c>
    </row>
    <row r="26" spans="1:2">
      <c r="A26" s="233" t="s">
        <v>260</v>
      </c>
      <c r="B26" s="233" t="s">
        <v>261</v>
      </c>
    </row>
    <row r="27" spans="1:2">
      <c r="A27" s="232" t="s">
        <v>265</v>
      </c>
      <c r="B27" s="232" t="s">
        <v>266</v>
      </c>
    </row>
    <row r="28" spans="1:2">
      <c r="A28" s="233" t="s">
        <v>270</v>
      </c>
      <c r="B28" s="233" t="s">
        <v>271</v>
      </c>
    </row>
    <row r="29" spans="1:2">
      <c r="A29" s="232" t="s">
        <v>274</v>
      </c>
      <c r="B29" s="232" t="s">
        <v>275</v>
      </c>
    </row>
    <row r="30" spans="1:2">
      <c r="A30" s="233" t="s">
        <v>279</v>
      </c>
      <c r="B30" s="233" t="s">
        <v>280</v>
      </c>
    </row>
    <row r="31" spans="1:2">
      <c r="A31" s="232" t="s">
        <v>284</v>
      </c>
      <c r="B31" s="232" t="s">
        <v>285</v>
      </c>
    </row>
    <row r="32" spans="1:2">
      <c r="A32" s="233" t="s">
        <v>288</v>
      </c>
      <c r="B32" s="233" t="s">
        <v>289</v>
      </c>
    </row>
    <row r="33" spans="1:2">
      <c r="A33" s="232" t="s">
        <v>293</v>
      </c>
      <c r="B33" s="232" t="s">
        <v>294</v>
      </c>
    </row>
    <row r="34" spans="1:2">
      <c r="A34" s="233" t="s">
        <v>298</v>
      </c>
      <c r="B34" s="233" t="s">
        <v>299</v>
      </c>
    </row>
    <row r="35" spans="1:2">
      <c r="A35" s="232" t="s">
        <v>304</v>
      </c>
      <c r="B35" s="232" t="s">
        <v>305</v>
      </c>
    </row>
    <row r="36" spans="1:2">
      <c r="A36" s="233" t="s">
        <v>310</v>
      </c>
      <c r="B36" s="233" t="s">
        <v>311</v>
      </c>
    </row>
    <row r="37" spans="1:2">
      <c r="A37" s="232" t="s">
        <v>314</v>
      </c>
      <c r="B37" s="232" t="s">
        <v>315</v>
      </c>
    </row>
    <row r="38" spans="1:2">
      <c r="A38" s="233" t="s">
        <v>319</v>
      </c>
      <c r="B38" s="233" t="s">
        <v>320</v>
      </c>
    </row>
    <row r="39" spans="1:2">
      <c r="A39" s="232" t="s">
        <v>323</v>
      </c>
      <c r="B39" s="232" t="s">
        <v>324</v>
      </c>
    </row>
    <row r="40" spans="1:2">
      <c r="A40" s="233" t="s">
        <v>328</v>
      </c>
      <c r="B40" s="233" t="s">
        <v>329</v>
      </c>
    </row>
    <row r="41" spans="1:2">
      <c r="A41" s="232" t="s">
        <v>334</v>
      </c>
      <c r="B41" s="232" t="s">
        <v>335</v>
      </c>
    </row>
    <row r="42" spans="1:2">
      <c r="A42" s="233" t="s">
        <v>339</v>
      </c>
      <c r="B42" s="233" t="s">
        <v>340</v>
      </c>
    </row>
    <row r="43" spans="1:2">
      <c r="A43" s="232" t="s">
        <v>343</v>
      </c>
      <c r="B43" s="232" t="s">
        <v>344</v>
      </c>
    </row>
    <row r="44" spans="1:2">
      <c r="A44" s="233" t="s">
        <v>347</v>
      </c>
      <c r="B44" s="233" t="s">
        <v>348</v>
      </c>
    </row>
    <row r="45" spans="1:2">
      <c r="A45" s="232" t="s">
        <v>352</v>
      </c>
      <c r="B45" s="232" t="s">
        <v>353</v>
      </c>
    </row>
    <row r="46" spans="1:2">
      <c r="A46" s="233" t="s">
        <v>356</v>
      </c>
      <c r="B46" s="233" t="s">
        <v>357</v>
      </c>
    </row>
    <row r="47" spans="1:2">
      <c r="A47" s="232" t="s">
        <v>360</v>
      </c>
      <c r="B47" s="232" t="s">
        <v>361</v>
      </c>
    </row>
    <row r="48" spans="1:2">
      <c r="A48" s="233" t="s">
        <v>365</v>
      </c>
      <c r="B48" s="233" t="s">
        <v>366</v>
      </c>
    </row>
    <row r="49" spans="1:2">
      <c r="A49" s="232" t="s">
        <v>369</v>
      </c>
      <c r="B49" s="232" t="s">
        <v>370</v>
      </c>
    </row>
    <row r="50" spans="1:2">
      <c r="A50" s="233" t="s">
        <v>373</v>
      </c>
      <c r="B50" s="233" t="s">
        <v>374</v>
      </c>
    </row>
    <row r="51" spans="1:2">
      <c r="A51" s="232" t="s">
        <v>378</v>
      </c>
      <c r="B51" s="232" t="s">
        <v>379</v>
      </c>
    </row>
    <row r="52" spans="1:2">
      <c r="A52" s="233" t="s">
        <v>382</v>
      </c>
      <c r="B52" s="233" t="s">
        <v>383</v>
      </c>
    </row>
    <row r="53" spans="1:2">
      <c r="A53" s="232" t="s">
        <v>386</v>
      </c>
      <c r="B53" s="232" t="s">
        <v>387</v>
      </c>
    </row>
    <row r="54" spans="1:2">
      <c r="A54" s="233" t="s">
        <v>391</v>
      </c>
      <c r="B54" s="233" t="s">
        <v>392</v>
      </c>
    </row>
    <row r="55" spans="1:2">
      <c r="A55" s="232" t="s">
        <v>396</v>
      </c>
      <c r="B55" s="232" t="s">
        <v>397</v>
      </c>
    </row>
    <row r="56" spans="1:2" ht="12.75" customHeight="1">
      <c r="A56" s="233" t="s">
        <v>401</v>
      </c>
      <c r="B56" s="233" t="s">
        <v>402</v>
      </c>
    </row>
    <row r="57" spans="1:2" ht="12.75" customHeight="1">
      <c r="A57" s="232" t="s">
        <v>406</v>
      </c>
      <c r="B57" s="232" t="s">
        <v>407</v>
      </c>
    </row>
    <row r="58" spans="1:2">
      <c r="A58" s="233" t="s">
        <v>410</v>
      </c>
      <c r="B58" s="233" t="s">
        <v>411</v>
      </c>
    </row>
    <row r="59" spans="1:2">
      <c r="A59" s="232" t="s">
        <v>414</v>
      </c>
      <c r="B59" s="232" t="s">
        <v>415</v>
      </c>
    </row>
    <row r="60" spans="1:2" ht="15" customHeight="1">
      <c r="A60" s="233" t="s">
        <v>418</v>
      </c>
      <c r="B60" s="233" t="s">
        <v>419</v>
      </c>
    </row>
    <row r="61" spans="1:2">
      <c r="A61" s="232" t="s">
        <v>423</v>
      </c>
      <c r="B61" s="232" t="s">
        <v>424</v>
      </c>
    </row>
    <row r="62" spans="1:2">
      <c r="A62" s="233" t="s">
        <v>427</v>
      </c>
      <c r="B62" s="233" t="s">
        <v>428</v>
      </c>
    </row>
    <row r="63" spans="1:2">
      <c r="A63" s="232" t="s">
        <v>433</v>
      </c>
      <c r="B63" s="232" t="s">
        <v>434</v>
      </c>
    </row>
    <row r="64" spans="1:2">
      <c r="A64" s="233" t="s">
        <v>437</v>
      </c>
      <c r="B64" s="233" t="s">
        <v>438</v>
      </c>
    </row>
    <row r="65" spans="1:2">
      <c r="A65" s="232" t="s">
        <v>441</v>
      </c>
      <c r="B65" s="232" t="s">
        <v>442</v>
      </c>
    </row>
    <row r="66" spans="1:2">
      <c r="A66" s="233" t="s">
        <v>446</v>
      </c>
      <c r="B66" s="233" t="s">
        <v>447</v>
      </c>
    </row>
    <row r="67" spans="1:2">
      <c r="A67" s="232" t="s">
        <v>451</v>
      </c>
      <c r="B67" s="232" t="s">
        <v>452</v>
      </c>
    </row>
    <row r="68" spans="1:2" ht="15.75" customHeight="1">
      <c r="A68" s="233" t="s">
        <v>455</v>
      </c>
      <c r="B68" s="233" t="s">
        <v>456</v>
      </c>
    </row>
    <row r="69" spans="1:2">
      <c r="A69" s="232" t="s">
        <v>460</v>
      </c>
      <c r="B69" s="232" t="s">
        <v>461</v>
      </c>
    </row>
    <row r="70" spans="1:2">
      <c r="A70" s="233" t="s">
        <v>465</v>
      </c>
      <c r="B70" s="233" t="s">
        <v>466</v>
      </c>
    </row>
    <row r="71" spans="1:2">
      <c r="A71" s="232" t="s">
        <v>469</v>
      </c>
      <c r="B71" s="232" t="s">
        <v>470</v>
      </c>
    </row>
    <row r="72" spans="1:2">
      <c r="A72" s="233" t="s">
        <v>473</v>
      </c>
      <c r="B72" s="233" t="s">
        <v>474</v>
      </c>
    </row>
    <row r="73" spans="1:2">
      <c r="A73" s="232" t="s">
        <v>478</v>
      </c>
      <c r="B73" s="232" t="s">
        <v>479</v>
      </c>
    </row>
    <row r="74" spans="1:2">
      <c r="A74" s="234" t="s">
        <v>483</v>
      </c>
      <c r="B74" s="235" t="s">
        <v>484</v>
      </c>
    </row>
    <row r="75" spans="1:2">
      <c r="A75" s="232" t="s">
        <v>486</v>
      </c>
      <c r="B75" s="232" t="s">
        <v>487</v>
      </c>
    </row>
    <row r="76" spans="1:2">
      <c r="A76" s="233" t="s">
        <v>488</v>
      </c>
      <c r="B76" s="233" t="s">
        <v>489</v>
      </c>
    </row>
    <row r="77" spans="1:2">
      <c r="A77" s="232" t="s">
        <v>490</v>
      </c>
      <c r="B77" s="232" t="s">
        <v>491</v>
      </c>
    </row>
    <row r="78" spans="1:2">
      <c r="A78" s="233" t="s">
        <v>492</v>
      </c>
      <c r="B78" s="233" t="s">
        <v>493</v>
      </c>
    </row>
    <row r="79" spans="1:2">
      <c r="A79" s="232" t="s">
        <v>494</v>
      </c>
      <c r="B79" s="232" t="s">
        <v>495</v>
      </c>
    </row>
    <row r="80" spans="1:2">
      <c r="A80" s="234" t="s">
        <v>496</v>
      </c>
      <c r="B80" s="235" t="s">
        <v>497</v>
      </c>
    </row>
    <row r="81" spans="1:2">
      <c r="A81" s="232" t="s">
        <v>498</v>
      </c>
      <c r="B81" s="232" t="s">
        <v>499</v>
      </c>
    </row>
    <row r="82" spans="1:2">
      <c r="A82" s="233" t="s">
        <v>504</v>
      </c>
      <c r="B82" s="233" t="s">
        <v>505</v>
      </c>
    </row>
    <row r="83" spans="1:2">
      <c r="A83" s="232" t="s">
        <v>506</v>
      </c>
      <c r="B83" s="232" t="s">
        <v>507</v>
      </c>
    </row>
    <row r="84" spans="1:2">
      <c r="A84" s="233" t="s">
        <v>508</v>
      </c>
      <c r="B84" s="233" t="s">
        <v>509</v>
      </c>
    </row>
    <row r="85" spans="1:2">
      <c r="A85" s="232" t="s">
        <v>510</v>
      </c>
      <c r="B85" s="232" t="s">
        <v>511</v>
      </c>
    </row>
    <row r="86" spans="1:2">
      <c r="A86" s="233" t="s">
        <v>512</v>
      </c>
      <c r="B86" s="233" t="s">
        <v>513</v>
      </c>
    </row>
    <row r="87" spans="1:2">
      <c r="A87" s="232" t="s">
        <v>514</v>
      </c>
      <c r="B87" s="232" t="s">
        <v>515</v>
      </c>
    </row>
    <row r="88" spans="1:2">
      <c r="A88" s="233" t="s">
        <v>516</v>
      </c>
      <c r="B88" s="233" t="s">
        <v>517</v>
      </c>
    </row>
    <row r="89" spans="1:2" ht="15.75" customHeight="1">
      <c r="A89" s="232" t="s">
        <v>518</v>
      </c>
      <c r="B89" s="232" t="s">
        <v>519</v>
      </c>
    </row>
    <row r="90" spans="1:2">
      <c r="A90" s="233" t="s">
        <v>520</v>
      </c>
      <c r="B90" s="233" t="s">
        <v>521</v>
      </c>
    </row>
    <row r="91" spans="1:2" ht="16.5" customHeight="1">
      <c r="A91" s="232" t="s">
        <v>522</v>
      </c>
      <c r="B91" s="232" t="s">
        <v>523</v>
      </c>
    </row>
    <row r="92" spans="1:2">
      <c r="A92" s="233" t="s">
        <v>524</v>
      </c>
      <c r="B92" s="233" t="s">
        <v>525</v>
      </c>
    </row>
    <row r="93" spans="1:2">
      <c r="A93" s="232" t="s">
        <v>526</v>
      </c>
      <c r="B93" s="232" t="s">
        <v>527</v>
      </c>
    </row>
    <row r="94" spans="1:2">
      <c r="A94" s="233" t="s">
        <v>528</v>
      </c>
      <c r="B94" s="233" t="s">
        <v>529</v>
      </c>
    </row>
    <row r="95" spans="1:2">
      <c r="A95" s="232" t="s">
        <v>530</v>
      </c>
      <c r="B95" s="232" t="s">
        <v>531</v>
      </c>
    </row>
    <row r="96" spans="1:2">
      <c r="A96" s="233" t="s">
        <v>532</v>
      </c>
      <c r="B96" s="233" t="s">
        <v>533</v>
      </c>
    </row>
    <row r="97" spans="1:2">
      <c r="A97" s="232" t="s">
        <v>534</v>
      </c>
      <c r="B97" s="232" t="s">
        <v>535</v>
      </c>
    </row>
    <row r="98" spans="1:2">
      <c r="A98" s="233" t="s">
        <v>536</v>
      </c>
      <c r="B98" s="233" t="s">
        <v>537</v>
      </c>
    </row>
    <row r="99" spans="1:2" ht="15.75" customHeight="1">
      <c r="A99" s="232" t="s">
        <v>538</v>
      </c>
      <c r="B99" s="232" t="s">
        <v>539</v>
      </c>
    </row>
    <row r="100" spans="1:2">
      <c r="A100" s="233" t="s">
        <v>540</v>
      </c>
      <c r="B100" s="233" t="s">
        <v>541</v>
      </c>
    </row>
    <row r="101" spans="1:2">
      <c r="A101" s="232" t="s">
        <v>542</v>
      </c>
      <c r="B101" s="232" t="s">
        <v>543</v>
      </c>
    </row>
    <row r="102" spans="1:2">
      <c r="A102" s="233" t="s">
        <v>544</v>
      </c>
      <c r="B102" s="233" t="s">
        <v>545</v>
      </c>
    </row>
    <row r="103" spans="1:2">
      <c r="A103" s="232" t="s">
        <v>546</v>
      </c>
      <c r="B103" s="232" t="s">
        <v>547</v>
      </c>
    </row>
    <row r="104" spans="1:2">
      <c r="A104" s="233" t="s">
        <v>548</v>
      </c>
      <c r="B104" s="233" t="s">
        <v>549</v>
      </c>
    </row>
    <row r="105" spans="1:2">
      <c r="A105" s="232" t="s">
        <v>550</v>
      </c>
      <c r="B105" s="232" t="s">
        <v>551</v>
      </c>
    </row>
    <row r="106" spans="1:2">
      <c r="A106" s="233" t="s">
        <v>552</v>
      </c>
      <c r="B106" s="233" t="s">
        <v>553</v>
      </c>
    </row>
    <row r="107" spans="1:2">
      <c r="A107" s="232" t="s">
        <v>554</v>
      </c>
      <c r="B107" s="232" t="s">
        <v>555</v>
      </c>
    </row>
    <row r="108" spans="1:2">
      <c r="A108" s="233" t="s">
        <v>556</v>
      </c>
      <c r="B108" s="233" t="s">
        <v>557</v>
      </c>
    </row>
    <row r="109" spans="1:2">
      <c r="A109" s="232" t="s">
        <v>558</v>
      </c>
      <c r="B109" s="232" t="s">
        <v>559</v>
      </c>
    </row>
    <row r="110" spans="1:2">
      <c r="A110" s="233" t="s">
        <v>560</v>
      </c>
      <c r="B110" s="233" t="s">
        <v>561</v>
      </c>
    </row>
    <row r="111" spans="1:2">
      <c r="A111" s="232" t="s">
        <v>562</v>
      </c>
      <c r="B111" s="232" t="s">
        <v>563</v>
      </c>
    </row>
    <row r="112" spans="1:2">
      <c r="A112" s="233" t="s">
        <v>564</v>
      </c>
      <c r="B112" s="233" t="s">
        <v>565</v>
      </c>
    </row>
    <row r="113" spans="1:2">
      <c r="A113" s="232" t="s">
        <v>566</v>
      </c>
      <c r="B113" s="232" t="s">
        <v>567</v>
      </c>
    </row>
    <row r="114" spans="1:2">
      <c r="A114" s="233" t="s">
        <v>568</v>
      </c>
      <c r="B114" s="233" t="s">
        <v>569</v>
      </c>
    </row>
    <row r="115" spans="1:2">
      <c r="A115" s="232" t="s">
        <v>570</v>
      </c>
      <c r="B115" s="232" t="s">
        <v>571</v>
      </c>
    </row>
    <row r="116" spans="1:2">
      <c r="A116" s="233" t="s">
        <v>572</v>
      </c>
      <c r="B116" s="233" t="s">
        <v>573</v>
      </c>
    </row>
    <row r="117" spans="1:2">
      <c r="A117" s="232" t="s">
        <v>574</v>
      </c>
      <c r="B117" s="232" t="s">
        <v>575</v>
      </c>
    </row>
    <row r="118" spans="1:2">
      <c r="A118" s="233" t="s">
        <v>576</v>
      </c>
      <c r="B118" s="233" t="s">
        <v>577</v>
      </c>
    </row>
    <row r="119" spans="1:2" ht="13.5" customHeight="1">
      <c r="A119" s="232" t="s">
        <v>578</v>
      </c>
      <c r="B119" s="232" t="s">
        <v>579</v>
      </c>
    </row>
    <row r="120" spans="1:2">
      <c r="A120" s="233" t="s">
        <v>580</v>
      </c>
      <c r="B120" s="233" t="s">
        <v>581</v>
      </c>
    </row>
    <row r="121" spans="1:2">
      <c r="A121" s="232" t="s">
        <v>582</v>
      </c>
      <c r="B121" s="232" t="s">
        <v>583</v>
      </c>
    </row>
    <row r="122" spans="1:2">
      <c r="A122" s="233" t="s">
        <v>584</v>
      </c>
      <c r="B122" s="233" t="s">
        <v>585</v>
      </c>
    </row>
    <row r="123" spans="1:2">
      <c r="A123" s="232" t="s">
        <v>586</v>
      </c>
      <c r="B123" s="232" t="s">
        <v>587</v>
      </c>
    </row>
    <row r="124" spans="1:2">
      <c r="A124" s="233" t="s">
        <v>588</v>
      </c>
      <c r="B124" s="233" t="s">
        <v>589</v>
      </c>
    </row>
    <row r="125" spans="1:2" ht="15.75" customHeight="1">
      <c r="A125" s="232" t="s">
        <v>590</v>
      </c>
      <c r="B125" s="232" t="s">
        <v>591</v>
      </c>
    </row>
    <row r="126" spans="1:2">
      <c r="A126" s="233" t="s">
        <v>592</v>
      </c>
      <c r="B126" s="233" t="s">
        <v>593</v>
      </c>
    </row>
    <row r="127" spans="1:2">
      <c r="A127" s="232" t="s">
        <v>594</v>
      </c>
      <c r="B127" s="232" t="s">
        <v>595</v>
      </c>
    </row>
    <row r="128" spans="1:2">
      <c r="A128" s="233" t="s">
        <v>596</v>
      </c>
      <c r="B128" s="233" t="s">
        <v>597</v>
      </c>
    </row>
    <row r="129" spans="1:2">
      <c r="A129" s="232" t="s">
        <v>598</v>
      </c>
      <c r="B129" s="232" t="s">
        <v>599</v>
      </c>
    </row>
    <row r="130" spans="1:2">
      <c r="A130" s="233" t="s">
        <v>600</v>
      </c>
      <c r="B130" s="233" t="s">
        <v>601</v>
      </c>
    </row>
    <row r="131" spans="1:2">
      <c r="A131" s="232" t="s">
        <v>602</v>
      </c>
      <c r="B131" s="232" t="s">
        <v>603</v>
      </c>
    </row>
    <row r="132" spans="1:2">
      <c r="A132" s="233" t="s">
        <v>604</v>
      </c>
      <c r="B132" s="233" t="s">
        <v>605</v>
      </c>
    </row>
    <row r="133" spans="1:2">
      <c r="A133" s="232" t="s">
        <v>606</v>
      </c>
      <c r="B133" s="232" t="s">
        <v>607</v>
      </c>
    </row>
    <row r="134" spans="1:2">
      <c r="A134" s="233" t="s">
        <v>608</v>
      </c>
      <c r="B134" s="233" t="s">
        <v>609</v>
      </c>
    </row>
    <row r="135" spans="1:2">
      <c r="A135" s="232" t="s">
        <v>610</v>
      </c>
      <c r="B135" s="232" t="s">
        <v>611</v>
      </c>
    </row>
    <row r="136" spans="1:2">
      <c r="A136" s="233" t="s">
        <v>612</v>
      </c>
      <c r="B136" s="233" t="s">
        <v>613</v>
      </c>
    </row>
    <row r="137" spans="1:2">
      <c r="A137" s="232" t="s">
        <v>614</v>
      </c>
      <c r="B137" s="232" t="s">
        <v>615</v>
      </c>
    </row>
    <row r="138" spans="1:2">
      <c r="A138" s="233" t="s">
        <v>616</v>
      </c>
      <c r="B138" s="233" t="s">
        <v>617</v>
      </c>
    </row>
    <row r="139" spans="1:2">
      <c r="A139" s="232" t="s">
        <v>618</v>
      </c>
      <c r="B139" s="232" t="s">
        <v>619</v>
      </c>
    </row>
    <row r="140" spans="1:2">
      <c r="A140" s="233" t="s">
        <v>620</v>
      </c>
      <c r="B140" s="233" t="s">
        <v>621</v>
      </c>
    </row>
    <row r="141" spans="1:2">
      <c r="A141" s="232" t="s">
        <v>622</v>
      </c>
      <c r="B141" s="232" t="s">
        <v>623</v>
      </c>
    </row>
    <row r="142" spans="1:2">
      <c r="A142" s="233" t="s">
        <v>624</v>
      </c>
      <c r="B142" s="233" t="s">
        <v>625</v>
      </c>
    </row>
    <row r="143" spans="1:2">
      <c r="A143" s="232" t="s">
        <v>626</v>
      </c>
      <c r="B143" s="232" t="s">
        <v>627</v>
      </c>
    </row>
    <row r="144" spans="1:2">
      <c r="A144" s="233" t="s">
        <v>628</v>
      </c>
      <c r="B144" s="233" t="s">
        <v>629</v>
      </c>
    </row>
    <row r="145" spans="1:2">
      <c r="A145" s="232" t="s">
        <v>630</v>
      </c>
      <c r="B145" s="232" t="s">
        <v>631</v>
      </c>
    </row>
    <row r="146" spans="1:2">
      <c r="A146" s="233" t="s">
        <v>632</v>
      </c>
      <c r="B146" s="233" t="s">
        <v>633</v>
      </c>
    </row>
    <row r="147" spans="1:2">
      <c r="A147" s="232" t="s">
        <v>634</v>
      </c>
      <c r="B147" s="232" t="s">
        <v>635</v>
      </c>
    </row>
    <row r="148" spans="1:2">
      <c r="A148" s="236" t="s">
        <v>636</v>
      </c>
      <c r="B148" s="236" t="s">
        <v>637</v>
      </c>
    </row>
    <row r="149" spans="1:2">
      <c r="A149" s="232" t="s">
        <v>638</v>
      </c>
      <c r="B149" s="232" t="s">
        <v>639</v>
      </c>
    </row>
    <row r="150" spans="1:2">
      <c r="A150" s="233" t="s">
        <v>640</v>
      </c>
      <c r="B150" s="233" t="s">
        <v>641</v>
      </c>
    </row>
    <row r="151" spans="1:2">
      <c r="A151" s="232" t="s">
        <v>642</v>
      </c>
      <c r="B151" s="232" t="s">
        <v>643</v>
      </c>
    </row>
    <row r="152" spans="1:2">
      <c r="A152" s="233" t="s">
        <v>644</v>
      </c>
      <c r="B152" s="233" t="s">
        <v>645</v>
      </c>
    </row>
    <row r="153" spans="1:2">
      <c r="A153" s="237" t="s">
        <v>485</v>
      </c>
      <c r="B153" s="237" t="s">
        <v>485</v>
      </c>
    </row>
    <row r="154" spans="1:2">
      <c r="A154" s="237" t="s">
        <v>485</v>
      </c>
      <c r="B154" s="237" t="s">
        <v>485</v>
      </c>
    </row>
    <row r="155" spans="1:2">
      <c r="A155" s="237" t="s">
        <v>485</v>
      </c>
      <c r="B155" s="237" t="s">
        <v>485</v>
      </c>
    </row>
    <row r="156" spans="1:2">
      <c r="A156" s="237" t="s">
        <v>485</v>
      </c>
      <c r="B156" s="237" t="s">
        <v>485</v>
      </c>
    </row>
    <row r="157" spans="1:2">
      <c r="A157" s="237" t="s">
        <v>485</v>
      </c>
      <c r="B157" s="237" t="s">
        <v>485</v>
      </c>
    </row>
    <row r="158" spans="1:2">
      <c r="A158" s="237" t="s">
        <v>485</v>
      </c>
      <c r="B158" s="237" t="s">
        <v>485</v>
      </c>
    </row>
    <row r="159" spans="1:2">
      <c r="A159" s="237" t="s">
        <v>485</v>
      </c>
      <c r="B159" s="237" t="s">
        <v>485</v>
      </c>
    </row>
    <row r="160" spans="1:2">
      <c r="A160" s="237" t="s">
        <v>500</v>
      </c>
      <c r="B160" s="237" t="s">
        <v>502</v>
      </c>
    </row>
  </sheetData>
  <sheetProtection sheet="1"/>
  <autoFilter ref="A1:B1"/>
  <pageMargins left="0.75" right="0.75" top="1" bottom="1"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Modello Ril. DOS</vt:lpstr>
      <vt:lpstr>Istruzioni</vt:lpstr>
      <vt:lpstr>Cod Mecc ISTITUTI</vt:lpstr>
      <vt:lpstr>Classi Conc</vt:lpstr>
      <vt:lpstr>'Modello Ril. DOS'!Area_stampa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Gilda Venezia</dc:creator>
  <cp:lastModifiedBy>Gilda Venezia</cp:lastModifiedBy>
  <dcterms:created xsi:type="dcterms:W3CDTF">2015-02-02T21:20:26Z</dcterms:created>
  <dcterms:modified xsi:type="dcterms:W3CDTF">2015-02-03T04:35:34Z</dcterms:modified>
</cp:coreProperties>
</file>